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mc:AlternateContent xmlns:mc="http://schemas.openxmlformats.org/markup-compatibility/2006">
    <mc:Choice Requires="x15">
      <x15ac:absPath xmlns:x15ac="http://schemas.microsoft.com/office/spreadsheetml/2010/11/ac" url="\\president-fs\Docs\Rita\מכרזים\מכרזים - 2021\מכרזים פומביים\מכרז פומבי 01.2021 לאספקת שירותי אבטחה פיזית חמושה (זקיפים) עבור בית הנשיא\שאלות הבהרה\מענה לשאלות הבהרה מכרז 01.21 זקיפים\"/>
    </mc:Choice>
  </mc:AlternateContent>
  <bookViews>
    <workbookView xWindow="-120" yWindow="0" windowWidth="2280" windowHeight="0"/>
  </bookViews>
  <sheets>
    <sheet name="מחשבון שמירה ואבטחה" sheetId="1" r:id="rId1"/>
    <sheet name="נתוני עזר"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2" l="1"/>
  <c r="N3" i="2" l="1"/>
  <c r="K4" i="2" l="1"/>
  <c r="J4" i="2" s="1"/>
  <c r="K6" i="2" l="1"/>
  <c r="N6" i="2" l="1"/>
  <c r="I6" i="2"/>
  <c r="D36" i="1" s="1"/>
  <c r="I3" i="2"/>
  <c r="I5" i="2" l="1"/>
  <c r="D28" i="1" s="1"/>
  <c r="N5" i="2"/>
  <c r="N4" i="2"/>
  <c r="I4" i="2"/>
  <c r="D21" i="1" s="1"/>
  <c r="J3" i="2"/>
  <c r="I9" i="2" l="1"/>
  <c r="D65" i="1" s="1"/>
  <c r="I10" i="2"/>
  <c r="D74" i="1" s="1"/>
  <c r="I8" i="2"/>
  <c r="D55" i="1" s="1"/>
  <c r="I7" i="2"/>
  <c r="D45" i="1" s="1"/>
  <c r="I11" i="2" l="1"/>
  <c r="L13" i="1" s="1"/>
</calcChain>
</file>

<file path=xl/sharedStrings.xml><?xml version="1.0" encoding="utf-8"?>
<sst xmlns="http://schemas.openxmlformats.org/spreadsheetml/2006/main" count="97" uniqueCount="77">
  <si>
    <t>ביטוח לאומי</t>
  </si>
  <si>
    <t>פנסיה</t>
  </si>
  <si>
    <t>הבראה</t>
  </si>
  <si>
    <t>חגים</t>
  </si>
  <si>
    <t>חופשה</t>
  </si>
  <si>
    <t>B/B</t>
  </si>
  <si>
    <t>דמי מחלה</t>
  </si>
  <si>
    <t>הפרשות לגמל</t>
  </si>
  <si>
    <t>נסיעות</t>
  </si>
  <si>
    <t>סה"כ</t>
  </si>
  <si>
    <t>קרן השתלמות</t>
  </si>
  <si>
    <t>עד 60% מהשכר הממוצע- 3.55% , מעבר ל-60%- 7.6%</t>
  </si>
  <si>
    <t xml:space="preserve">פיצויים </t>
  </si>
  <si>
    <t>בהתאם לותק</t>
  </si>
  <si>
    <t>9 ימים לכולם</t>
  </si>
  <si>
    <t>יש להזין בתא שכר היסוד השעתי את השכר המוצע</t>
  </si>
  <si>
    <t>בהתאם לוותק</t>
  </si>
  <si>
    <t>שכר יסוד</t>
  </si>
  <si>
    <t>ימי חופשה</t>
  </si>
  <si>
    <t>אורך שבוע העבודה</t>
  </si>
  <si>
    <t>6 ימים</t>
  </si>
  <si>
    <t>5 ימים</t>
  </si>
  <si>
    <t>ימי הבראה</t>
  </si>
  <si>
    <t>שנה</t>
  </si>
  <si>
    <t>כמות ימים</t>
  </si>
  <si>
    <t>נתוני עזר לחישוב עלות השכר</t>
  </si>
  <si>
    <t>רכיבי שעת השכר למעסיק</t>
  </si>
  <si>
    <t>שכר ממוצע במשק</t>
  </si>
  <si>
    <t>1.1.2020</t>
  </si>
  <si>
    <t>מקור: צו הרחבה בדבר השתתפות המעביד בהוצאות נסיעה לעבודה וממנה.</t>
  </si>
  <si>
    <t>הפרשות לגמל יעשו על החזרי הוצאות נסיעה בלבד לקופה אישית על שם העובד החל מהיום הראשון להעסקתו.
רכיב זה לא ישולם במקרה שבו הקבלן מספק שירותי הסעות לעובדים.</t>
  </si>
  <si>
    <t>מחלה</t>
  </si>
  <si>
    <t>מקור: חוק דמי מחלה, התשל"ו-1976.</t>
  </si>
  <si>
    <t xml:space="preserve">מקור: חוק חופשה שנתית, תשי"א-1951. </t>
  </si>
  <si>
    <t>הוראת תכ"ם, ''תשלום קצובת הבראה ונופש’’, מס' 13.3.0.1.</t>
  </si>
  <si>
    <t xml:space="preserve">מקור: צו ההרחבה לביטוח פנסיוני מקיף במשק.
</t>
  </si>
  <si>
    <t>מקור: חוק פיצויי פיטורין, התשכ"ג-1963.</t>
  </si>
  <si>
    <t>מקור: חוק הביטוח הלאומי [נוסח משולב], תשנ"ה-1995</t>
  </si>
  <si>
    <t>עלות שעת עבודה למעסיק*</t>
  </si>
  <si>
    <t>חגים (3.46%)</t>
  </si>
  <si>
    <t>פיצויים (8.33%)</t>
  </si>
  <si>
    <t>קרן השתלמות (7.5%)</t>
  </si>
  <si>
    <t>הפרשות לגמל בגין החזר הוצאות נסיעה (5%)</t>
  </si>
  <si>
    <t xml:space="preserve">התחשיב שלהלן בוצע לפי 182 שעות עבודה חודשיות עבור משרה מלאה </t>
  </si>
  <si>
    <t>ימי עבודה בשבוע</t>
  </si>
  <si>
    <t>רכיב שכר</t>
  </si>
  <si>
    <t>שכר יסוד שעתי*</t>
  </si>
  <si>
    <t>*שכר יסוד שעתי לא יפחת משכר המינימום במשק העומד על 29.12 ₪</t>
  </si>
  <si>
    <t>שנות ותק</t>
  </si>
  <si>
    <t>ובנוסף יש להזין את ותק העובד ואת כמות ימי העבודה בשבוע</t>
  </si>
  <si>
    <t>מדיניות אגף החשב הכללי.</t>
  </si>
  <si>
    <t>צו הרחבה בענף השמירה והאבטחה שתחולתו מיום 1 בנובמבר 2014, סעיף 15.</t>
  </si>
  <si>
    <t>מקור: צו ההרחבה בענף השמירה והאבטחה שתחולתו מיום 1 בנובמבר 2014, סעיף 19.</t>
  </si>
  <si>
    <t>מקור: צו הרחבה בענף השמירה והאבטחה שתחולתו מיום 1 בנובמבר 2014.</t>
  </si>
  <si>
    <t>הסכם קיבוצי מיוחד שנחתם בין ממשלת ישראל להסתדרות העובדים הכללית החדשה ביום 4 בדצמבר 2012.</t>
  </si>
  <si>
    <t>צו הרחבה בענף השמירה והאבטחה שתחולתו מיום 1 בנובמבר 2014.</t>
  </si>
  <si>
    <t>מקור: הסכם קיבוצי מיוחד שנחתם בין ממשלת ישראל להסתדרות העובדים הכללית החדשה ביום 4 בדצמבר 2012.</t>
  </si>
  <si>
    <t>תשלום זה יבוצע על ידי המשרד כנגד קבלת אישור רואה חשבון על ביצוע התשלומים בפועל, אחת לחודש. יובהר כי המזמין ישלם לקבלן השירות לפי צבירת ימי המחלה של העובד בחברה בתקופת ההתקשרות עם המשרד הממשלתי, או לפי צבירת ימי המחלה של העובד בתקופת עבודתו במשרד הממשלתי. אין באמור כדי לגרוע מחובותיו החוקיות של הקבלן כלפי העובד.
התשלום לדמי מחלה יבוצע בהתאם להוראות חוק דמי מחלה התשל"ו-1976, אולם על אף האמור בחוק זה, תקופת הזכאות לדמי מחלה תהייה יומיים לכל חודש שהעובד עבד אצל אותו מעביד או באותו מקום עבודה - ובסה"כ 24 ימי מחלה אך לא יותר מ - 130 יום, בניכוי התקופה שבעדה קיבל העובד דמי מחלה על פי חוק דמי מחלה.
בגין רכיב זה ישולמו כל רכיבי השכר הסוציאליים (פנסיה, פיצויים, קרן השתלמות ועלויות מעביד ביטוח לאומי).</t>
  </si>
  <si>
    <t>** למען הסר ספק, יובהר כי המעסיק חייב בכל מקרה לעמוד בהתחייבויותיו הנובעות מכל דין, פסיקה, צו הרחבה או הסכם קיבוצי, גם אם אינן מופיעות במחשבון שלהלן או שמופיעות באופן חסר. ואולם שבמקום בו המרכיב בטבלה מטיב עם העובד לעומת הוראות הדין, יש לפעול בהתאם לטבלה **</t>
  </si>
  <si>
    <t>שכר מינימום לשעה</t>
  </si>
  <si>
    <t xml:space="preserve">הכנסה מירבית דמי ביטוח לאומי </t>
  </si>
  <si>
    <r>
      <t>עד לשכר של 60% מהשכר הממוצע, משולם 3.55% ביטוח לאומי. מעבר לשכר זה משולם 7.6</t>
    </r>
    <r>
      <rPr>
        <sz val="14"/>
        <rFont val="Arial"/>
        <family val="2"/>
        <scheme val="minor"/>
      </rPr>
      <t>% ועד לתקרת ההכנסה המירבית.</t>
    </r>
    <r>
      <rPr>
        <sz val="14"/>
        <rFont val="Arial"/>
        <family val="2"/>
        <charset val="177"/>
        <scheme val="minor"/>
      </rPr>
      <t xml:space="preserve">
ביטוח לאומי משולם על מרכיבים נוספים, כמפורט בחוק הביטוח הלאומי [נוסח משולב], התשנ''ה-1995, מעבר לשכר היסוד, כגון: חופשה, ותק, חגים, נסיעות, הבראה, מתנות לחגים, סבסוד ארוחות.</t>
    </r>
  </si>
  <si>
    <r>
      <t>הקבלן מחויב לבצע הפרשה לקרן השתלמות לטובת העובד, החל מהיום הראשון להעסקת העובד אצל קבלן השירותים. תשלום זה יבוצע עבור עובדים, גם אם לא הודיעו לקבלן על זהות קרן ההשתלמות.
ההפרשה תתבצע על רכיב שכר ה</t>
    </r>
    <r>
      <rPr>
        <sz val="14"/>
        <rFont val="Arial"/>
        <family val="2"/>
        <scheme val="minor"/>
      </rPr>
      <t>יסוד החודשי המינימלי בענף זה</t>
    </r>
    <r>
      <rPr>
        <sz val="14"/>
        <rFont val="Arial"/>
        <family val="2"/>
        <charset val="177"/>
        <scheme val="minor"/>
      </rPr>
      <t xml:space="preserve"> (גם עבור עובדים ששכרם גבוה מהשכר </t>
    </r>
    <r>
      <rPr>
        <sz val="14"/>
        <rFont val="Arial"/>
        <family val="2"/>
        <scheme val="minor"/>
      </rPr>
      <t>המינימלי) בתוספ</t>
    </r>
    <r>
      <rPr>
        <sz val="14"/>
        <rFont val="Arial"/>
        <family val="2"/>
        <charset val="177"/>
        <scheme val="minor"/>
      </rPr>
      <t>ת דמי הבראה. ההפרשה תתבצע גם על ימי חופשה, חג ומחלה. 
יובהר כי ההפרשה לא תבוצע עבור עבודה בשעות נוספות או עבור הגמול המשולם עבור עבודה ביום המנוחה. כלומר, תתבצע הפרשה רק עבור השכר הרגיל המשולם בגין עבודה ביום המנוחה.</t>
    </r>
  </si>
  <si>
    <t>יש להתאים את תשלום הנסיעות על פי עלות הנסיעות בפועל לעובד, עד לתקרה של 22.6 ₪ ליום עבודה או כרטיס מינוי חודשי מוזל, לפי הנמוך מבין השניים. 
במקרה שבו קבלן השירות מספק שירותי הסעות, המשרד ישלם לקבלן השירות עלות תעריף חופשי חודשי באזור קבלת השירותים, אלא אם נקבע אחרת בתנאי המכרז.</t>
  </si>
  <si>
    <t>עובדים זכאים ל-9 ימי חג בשנה לאחר 3 חודשי עבודה. הזכאות לימי חג הינה במקרים בהם העובדים לא נעדרו יום לפני ו/או יום אחרי החג, אלא בהסכמת הקבלן וכמפורט בצו ההרחבה בענף השמירה והאבטחה.</t>
  </si>
  <si>
    <r>
      <t>הפרשה לקופת גמל, המשולמת לקצבה לפנסיה, כהגדרתה בחוק הפיקוח על שירותים פיננסיים (קופות גמל), התשס"ה-2005, תעשה על שם העובד, החל מהיום הראשון להעסקתו</t>
    </r>
    <r>
      <rPr>
        <sz val="14"/>
        <color rgb="FFFF0000"/>
        <rFont val="Arial"/>
        <family val="2"/>
        <scheme val="minor"/>
      </rPr>
      <t xml:space="preserve"> </t>
    </r>
    <r>
      <rPr>
        <sz val="14"/>
        <rFont val="Arial"/>
        <family val="2"/>
        <scheme val="minor"/>
      </rPr>
      <t>לצורך ביצוע ההתקשרות, זאת בהתאם לכללים הנהוגים לגבי עובדי מדינה, בכלל הדירוגים המיוצגים על ידי ההסתדרות הכללית.
ההפרשה תתבצע על שכר יסוד בתוספת דמי הבראה, ימי חג בתשלום, ימי חופשה, דמי מחלה, תשלום עבור ימי מילואים ודמי לידה.
במקרה שבו העובד עבד שעות נוספות או שעבד ביום המנוחה יש להפריש גם בגין תמורת עבודה זו.</t>
    </r>
  </si>
  <si>
    <t>הפרשה לקופת גמל לפיצויים, כהגדרתה בחוק הפיקוח על שירותים פיננסיים (קופות גמל), התשס"ה-2005 תעשה על שם העובד, החל מהיום הראשון להעסקתו לצורך ביצוע ההתקשרות. זאת למרות האמור בסעיף 6ה לצו ההרחבה [נוסח משולב] לפנסיה חובה.
ההפרשה תתבצע על שכר היסוד בתוספת דמי הבראה, ימי חג בתשלום, ימי חופשה, דמי מחלה, תשלום עבור ימי מילואים ודמי לידה. 
במקרה שהעובד עבד שעות נוספות יש להפריש בגין עבודה זו בלבד 6%. יובהר כי שיעור הפרשה זה יהיה בעד העבודה הנוספת שבוצעה (125% או 150%, לפי העניין).
במקרה שהעובד עבד ביום המנוחה - בגין שכר היסוד יש להפריש 8.33% ובגין התוספת לעבודה בשבת יש להפריש 6%.</t>
  </si>
  <si>
    <t>1.1.2021</t>
  </si>
  <si>
    <t>הנחות המחשבון</t>
  </si>
  <si>
    <t>הוראות שימוש במחשבון</t>
  </si>
  <si>
    <t>פנסיה (7.5%)</t>
  </si>
  <si>
    <t>רכיבי שכר נוספים אשר ישולמו על פי ביצוע בפועל ("גב אל גב")</t>
  </si>
  <si>
    <t>הזנת נתוני שכר עלות שכר</t>
  </si>
  <si>
    <r>
      <t xml:space="preserve"> </t>
    </r>
    <r>
      <rPr>
        <b/>
        <sz val="18"/>
        <color theme="0"/>
        <rFont val="Arial"/>
        <family val="2"/>
        <scheme val="minor"/>
      </rPr>
      <t>הסבר</t>
    </r>
  </si>
  <si>
    <r>
      <rPr>
        <b/>
        <sz val="16"/>
        <color theme="5" tint="-0.249977111117893"/>
        <rFont val="Arial"/>
        <family val="2"/>
        <scheme val="minor"/>
      </rPr>
      <t xml:space="preserve">*עלות שעת עבודה למעסיק כוללת את רכיבי השכר המוצגים מטה </t>
    </r>
    <r>
      <rPr>
        <b/>
        <u/>
        <sz val="16"/>
        <color theme="5" tint="-0.499984740745262"/>
        <rFont val="Arial"/>
        <family val="2"/>
        <scheme val="minor"/>
      </rPr>
      <t>ואינה כוללת</t>
    </r>
    <r>
      <rPr>
        <b/>
        <sz val="16"/>
        <color theme="5" tint="-0.249977111117893"/>
        <rFont val="Arial"/>
        <family val="2"/>
        <scheme val="minor"/>
      </rPr>
      <t xml:space="preserve"> רכיבי "גב אל גב", שי לחג ומענק מצוינות</t>
    </r>
  </si>
  <si>
    <t xml:space="preserve">ראו פירוט הזכאות למספר ימי חופשה שנתיים בהתאם לוותק העובד בגיליון "נתוני עזר". וותק העובד יחושב על פי שנה קלנדארית.
החישוב מתבצע על בסיס עלות השכר היומית במכפלת ימי החופשה להם זכאי העובד חלקי שעות העבודה השנתיות לעובד בהיקף משרה מלאה.
החישוב בפועל מבוצע בדרך הבאה: 
במקום בו שבוע העבודה הוא בן 5 ימים- 
הסכום היוצא מחילוק שכר רבע השנה שקדמה לחופשה למספר 65; היו ברבע השנה כאמור חודשי עבודה לא מלאה, יחושב רכיב דמי החופשה לפי רבע השנה של העבודה המלאה ביותר שבשני עשר החודשים שקדמו לחופשה.
במקום בו שבוע העבודה הוא בן 6 ימים-
הסכום היוצא מחילוק שכר רבע השנה שקדמה לחופשה למספר 78; היו ברבע השנה כאמור חודשי עבודה לא מלאה, יחושב רכיב דמי החופשה לפי רבע השנה של העבודה המלאה ביותר שבשני עשר החודשים שקדמו לחופשה.
</t>
  </si>
  <si>
    <t xml:space="preserve">ערך יום הבראה החל מיום 1.6.2021 עומד על 432 ₪ ליום. 
הזכאות לדמי הבראה הינה מיום העבודה הראשון. דמי ההבראה ישולמו לעובד כרכיב נפרד, אשר ישולם לצד שכר השעה. תעריף זה כולל בתוכו תשלום הבראה גם עבור ימי חג, חופשה ומחלה. 
יובהר כי רכיב השעה של דמי ההבראה לא ישולם עבור העסקה מעבר להיקף משרה מלאה ולכל היותר עד לתקרה השנתית לה זכאי העובד.
ראו פירוט הזכאות למספר ימי הבראה בהתאם לוותק העובד בגיליון "נתוני עזר". מספר ימי ההבראה ייקבע בהתאם לצו ההרחבה בענף השמירה והאבטחה או כפי שייקבע בסעיף 28.241 לתקשי"ר - לפי הגבוה מביניהם.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</si>
</sst>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 &quot;₪&quot;\ * #,##0_ ;_ &quot;₪&quot;\ * \-#,##0_ ;_ &quot;₪&quot;\ * &quot;-&quot;_ ;_ @_ "/>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37" x14ac:knownFonts="1">
    <font>
      <sz val="11"/>
      <color theme="1"/>
      <name val="Arial"/>
      <family val="2"/>
      <charset val="177"/>
      <scheme val="minor"/>
    </font>
    <font>
      <sz val="11"/>
      <color theme="1"/>
      <name val="Arial"/>
      <family val="2"/>
      <charset val="177"/>
      <scheme val="minor"/>
    </font>
    <font>
      <sz val="11"/>
      <color theme="0"/>
      <name val="Arial"/>
      <family val="2"/>
      <charset val="177"/>
      <scheme val="minor"/>
    </font>
    <font>
      <sz val="16"/>
      <color theme="1"/>
      <name val="Arial"/>
      <family val="2"/>
      <charset val="177"/>
      <scheme val="minor"/>
    </font>
    <font>
      <sz val="18"/>
      <color theme="1"/>
      <name val="Arial"/>
      <family val="2"/>
      <charset val="177"/>
      <scheme val="minor"/>
    </font>
    <font>
      <sz val="10"/>
      <name val="Arial"/>
      <family val="2"/>
      <scheme val="minor"/>
    </font>
    <font>
      <sz val="10"/>
      <name val="Arial"/>
      <family val="2"/>
    </font>
    <font>
      <sz val="14"/>
      <color theme="0"/>
      <name val="Arial"/>
      <family val="2"/>
      <charset val="177"/>
      <scheme val="minor"/>
    </font>
    <font>
      <sz val="12"/>
      <name val="Arial"/>
      <family val="2"/>
      <charset val="177"/>
      <scheme val="minor"/>
    </font>
    <font>
      <b/>
      <sz val="10"/>
      <name val="Arial"/>
      <family val="2"/>
      <scheme val="minor"/>
    </font>
    <font>
      <sz val="10"/>
      <color rgb="FFFF0000"/>
      <name val="Arial"/>
      <family val="2"/>
      <scheme val="minor"/>
    </font>
    <font>
      <b/>
      <sz val="10"/>
      <color rgb="FFFF0000"/>
      <name val="Arial"/>
      <family val="2"/>
      <scheme val="minor"/>
    </font>
    <font>
      <b/>
      <sz val="10"/>
      <color theme="1"/>
      <name val="Arial"/>
      <family val="2"/>
      <scheme val="minor"/>
    </font>
    <font>
      <sz val="10"/>
      <color theme="1"/>
      <name val="Arial"/>
      <family val="2"/>
      <scheme val="minor"/>
    </font>
    <font>
      <b/>
      <sz val="11"/>
      <color theme="1"/>
      <name val="Arial"/>
      <family val="2"/>
      <scheme val="minor"/>
    </font>
    <font>
      <sz val="12"/>
      <color theme="0"/>
      <name val="Arial"/>
      <family val="2"/>
      <charset val="177"/>
      <scheme val="minor"/>
    </font>
    <font>
      <sz val="11.5"/>
      <color theme="0"/>
      <name val="Arial"/>
      <family val="2"/>
      <charset val="177"/>
      <scheme val="minor"/>
    </font>
    <font>
      <sz val="11"/>
      <color theme="1"/>
      <name val="Arial"/>
      <family val="2"/>
      <scheme val="minor"/>
    </font>
    <font>
      <sz val="12.5"/>
      <color theme="0"/>
      <name val="Arial"/>
      <family val="2"/>
      <charset val="177"/>
      <scheme val="minor"/>
    </font>
    <font>
      <sz val="13.6"/>
      <color theme="0"/>
      <name val="Arial"/>
      <family val="2"/>
      <scheme val="minor"/>
    </font>
    <font>
      <sz val="10"/>
      <color theme="1"/>
      <name val="Arial"/>
      <family val="2"/>
      <charset val="177"/>
      <scheme val="minor"/>
    </font>
    <font>
      <b/>
      <u/>
      <sz val="18"/>
      <color theme="1"/>
      <name val="Arial"/>
      <family val="2"/>
      <scheme val="minor"/>
    </font>
    <font>
      <u/>
      <sz val="11"/>
      <color theme="10"/>
      <name val="Arial"/>
      <family val="2"/>
      <charset val="177"/>
      <scheme val="minor"/>
    </font>
    <font>
      <u/>
      <sz val="14"/>
      <color theme="10"/>
      <name val="Arial"/>
      <family val="2"/>
      <charset val="177"/>
      <scheme val="minor"/>
    </font>
    <font>
      <sz val="14"/>
      <name val="Arial"/>
      <family val="2"/>
      <charset val="177"/>
      <scheme val="minor"/>
    </font>
    <font>
      <sz val="11"/>
      <name val="Arial"/>
      <family val="2"/>
      <charset val="177"/>
      <scheme val="minor"/>
    </font>
    <font>
      <sz val="14"/>
      <color rgb="FFFF0000"/>
      <name val="Arial"/>
      <family val="2"/>
      <scheme val="minor"/>
    </font>
    <font>
      <sz val="14"/>
      <name val="Arial"/>
      <family val="2"/>
      <scheme val="minor"/>
    </font>
    <font>
      <sz val="16"/>
      <color theme="1"/>
      <name val="Arial"/>
      <family val="2"/>
      <scheme val="minor"/>
    </font>
    <font>
      <b/>
      <sz val="20"/>
      <color theme="1"/>
      <name val="Arial"/>
      <family val="2"/>
      <scheme val="minor"/>
    </font>
    <font>
      <b/>
      <sz val="16"/>
      <color theme="0"/>
      <name val="Arial"/>
      <family val="2"/>
      <scheme val="minor"/>
    </font>
    <font>
      <b/>
      <sz val="16"/>
      <color theme="5" tint="-0.249977111117893"/>
      <name val="Arial"/>
      <family val="2"/>
      <scheme val="minor"/>
    </font>
    <font>
      <b/>
      <sz val="18"/>
      <color theme="4" tint="-0.499984740745262"/>
      <name val="Arial"/>
      <family val="2"/>
      <scheme val="minor"/>
    </font>
    <font>
      <b/>
      <sz val="16"/>
      <color theme="0"/>
      <name val="Arial"/>
      <family val="2"/>
      <charset val="177"/>
      <scheme val="minor"/>
    </font>
    <font>
      <b/>
      <sz val="20"/>
      <color theme="4" tint="-0.499984740745262"/>
      <name val="Arial"/>
      <family val="2"/>
      <scheme val="minor"/>
    </font>
    <font>
      <b/>
      <sz val="18"/>
      <color theme="0"/>
      <name val="Arial"/>
      <family val="2"/>
      <scheme val="minor"/>
    </font>
    <font>
      <b/>
      <u/>
      <sz val="16"/>
      <color theme="5" tint="-0.499984740745262"/>
      <name val="Arial"/>
      <family val="2"/>
      <scheme val="minor"/>
    </font>
  </fonts>
  <fills count="13">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
      <patternFill patternType="solid">
        <fgColor rgb="FFE5E5E5"/>
        <bgColor indexed="64"/>
      </patternFill>
    </fill>
    <fill>
      <patternFill patternType="solid">
        <fgColor theme="4" tint="-0.249977111117893"/>
        <bgColor indexed="64"/>
      </patternFill>
    </fill>
    <fill>
      <patternFill patternType="solid">
        <fgColor theme="7" tint="-0.249977111117893"/>
        <bgColor indexed="64"/>
      </patternFill>
    </fill>
  </fills>
  <borders count="18">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theme="4" tint="-0.499984740745262"/>
      </left>
      <right/>
      <top/>
      <bottom/>
      <diagonal/>
    </border>
    <border>
      <left/>
      <right style="medium">
        <color theme="4" tint="-0.499984740745262"/>
      </right>
      <top/>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6" fillId="0" borderId="0"/>
    <xf numFmtId="0" fontId="22" fillId="0" borderId="0" applyNumberFormat="0" applyFill="0" applyBorder="0" applyAlignment="0" applyProtection="0"/>
  </cellStyleXfs>
  <cellXfs count="133">
    <xf numFmtId="0" fontId="0" fillId="0" borderId="0" xfId="0"/>
    <xf numFmtId="0" fontId="0" fillId="6" borderId="0" xfId="0" applyFill="1" applyProtection="1">
      <protection hidden="1"/>
    </xf>
    <xf numFmtId="0" fontId="0" fillId="0" borderId="0" xfId="0" applyProtection="1">
      <protection hidden="1"/>
    </xf>
    <xf numFmtId="0" fontId="14" fillId="0" borderId="0" xfId="0" applyFont="1" applyBorder="1" applyAlignment="1" applyProtection="1">
      <alignment horizontal="center"/>
      <protection hidden="1"/>
    </xf>
    <xf numFmtId="0" fontId="14" fillId="0" borderId="10" xfId="0" applyFont="1" applyBorder="1" applyAlignment="1" applyProtection="1">
      <protection hidden="1"/>
    </xf>
    <xf numFmtId="0" fontId="12" fillId="0" borderId="0" xfId="0" applyFont="1" applyAlignment="1" applyProtection="1">
      <alignment horizontal="right" readingOrder="2"/>
      <protection hidden="1"/>
    </xf>
    <xf numFmtId="0" fontId="12" fillId="0" borderId="0" xfId="0" applyFont="1" applyAlignment="1" applyProtection="1">
      <alignment horizontal="right"/>
      <protection hidden="1"/>
    </xf>
    <xf numFmtId="0" fontId="14" fillId="0" borderId="0" xfId="0" applyFont="1" applyBorder="1" applyAlignment="1" applyProtection="1">
      <alignment horizontal="center" readingOrder="2"/>
      <protection hidden="1"/>
    </xf>
    <xf numFmtId="0" fontId="0" fillId="0" borderId="0" xfId="0" applyBorder="1" applyProtection="1">
      <protection hidden="1"/>
    </xf>
    <xf numFmtId="3" fontId="0" fillId="0" borderId="0" xfId="0" applyNumberFormat="1" applyAlignment="1" applyProtection="1">
      <alignment horizontal="center"/>
      <protection hidden="1"/>
    </xf>
    <xf numFmtId="0" fontId="14" fillId="0" borderId="8" xfId="0" applyFont="1" applyBorder="1" applyAlignment="1" applyProtection="1">
      <alignment horizontal="center" readingOrder="2"/>
      <protection hidden="1"/>
    </xf>
    <xf numFmtId="3" fontId="0" fillId="0" borderId="8" xfId="0" applyNumberFormat="1" applyBorder="1" applyAlignment="1" applyProtection="1">
      <alignment horizontal="center"/>
      <protection hidden="1"/>
    </xf>
    <xf numFmtId="0" fontId="0" fillId="0" borderId="8" xfId="0" applyBorder="1" applyAlignment="1" applyProtection="1">
      <protection hidden="1"/>
    </xf>
    <xf numFmtId="42" fontId="14" fillId="0" borderId="0" xfId="0" applyNumberFormat="1" applyFont="1" applyBorder="1" applyAlignment="1" applyProtection="1">
      <alignment horizontal="center"/>
      <protection hidden="1"/>
    </xf>
    <xf numFmtId="2" fontId="9" fillId="0" borderId="8" xfId="1" applyNumberFormat="1" applyFont="1" applyFill="1" applyBorder="1" applyAlignment="1" applyProtection="1">
      <protection hidden="1"/>
    </xf>
    <xf numFmtId="0" fontId="0" fillId="6" borderId="8" xfId="0" applyFill="1" applyBorder="1" applyProtection="1">
      <protection hidden="1"/>
    </xf>
    <xf numFmtId="0" fontId="0" fillId="0" borderId="8" xfId="0" applyBorder="1" applyProtection="1">
      <protection hidden="1"/>
    </xf>
    <xf numFmtId="0" fontId="14" fillId="0" borderId="0" xfId="0" applyFont="1" applyBorder="1" applyAlignment="1" applyProtection="1">
      <alignment vertical="center"/>
      <protection hidden="1"/>
    </xf>
    <xf numFmtId="43" fontId="5" fillId="0" borderId="8" xfId="1" applyFont="1" applyFill="1" applyBorder="1" applyAlignment="1" applyProtection="1">
      <protection hidden="1"/>
    </xf>
    <xf numFmtId="10" fontId="10" fillId="0" borderId="8" xfId="2" applyNumberFormat="1" applyFont="1" applyBorder="1" applyAlignment="1" applyProtection="1">
      <alignment horizontal="left" wrapText="1" readingOrder="2"/>
      <protection hidden="1"/>
    </xf>
    <xf numFmtId="0" fontId="0" fillId="0" borderId="0" xfId="0" applyBorder="1" applyAlignment="1" applyProtection="1">
      <protection hidden="1"/>
    </xf>
    <xf numFmtId="10" fontId="5" fillId="0" borderId="8" xfId="2" applyNumberFormat="1" applyFont="1" applyBorder="1" applyAlignment="1" applyProtection="1">
      <alignment horizontal="left" wrapText="1" readingOrder="2"/>
      <protection hidden="1"/>
    </xf>
    <xf numFmtId="0" fontId="0" fillId="6" borderId="8" xfId="0" applyFill="1" applyBorder="1" applyAlignment="1" applyProtection="1">
      <alignment readingOrder="2"/>
      <protection hidden="1"/>
    </xf>
    <xf numFmtId="0" fontId="5" fillId="6" borderId="8" xfId="0" applyFont="1" applyFill="1" applyBorder="1" applyProtection="1">
      <protection hidden="1"/>
    </xf>
    <xf numFmtId="165" fontId="5" fillId="0" borderId="8" xfId="0" applyNumberFormat="1" applyFont="1" applyBorder="1" applyProtection="1">
      <protection hidden="1"/>
    </xf>
    <xf numFmtId="10" fontId="5" fillId="0" borderId="8" xfId="0" applyNumberFormat="1" applyFont="1" applyBorder="1" applyProtection="1">
      <protection hidden="1"/>
    </xf>
    <xf numFmtId="43" fontId="5" fillId="0" borderId="8" xfId="1" applyNumberFormat="1" applyFont="1" applyFill="1" applyBorder="1" applyAlignment="1" applyProtection="1">
      <protection hidden="1"/>
    </xf>
    <xf numFmtId="43" fontId="9" fillId="8" borderId="8" xfId="1" applyFont="1" applyFill="1" applyBorder="1" applyProtection="1">
      <protection hidden="1"/>
    </xf>
    <xf numFmtId="0" fontId="5" fillId="8" borderId="8" xfId="0" applyFont="1" applyFill="1" applyBorder="1" applyAlignment="1" applyProtection="1">
      <alignment readingOrder="2"/>
      <protection hidden="1"/>
    </xf>
    <xf numFmtId="0" fontId="5" fillId="0" borderId="8" xfId="0" applyFont="1" applyBorder="1" applyAlignment="1" applyProtection="1">
      <alignment horizontal="right" readingOrder="2"/>
      <protection hidden="1"/>
    </xf>
    <xf numFmtId="10" fontId="5" fillId="0" borderId="8" xfId="0" applyNumberFormat="1" applyFont="1" applyBorder="1" applyAlignment="1" applyProtection="1">
      <alignment readingOrder="2"/>
      <protection hidden="1"/>
    </xf>
    <xf numFmtId="43" fontId="5" fillId="0" borderId="8" xfId="1" applyFont="1" applyBorder="1" applyProtection="1">
      <protection hidden="1"/>
    </xf>
    <xf numFmtId="0" fontId="0" fillId="0" borderId="0" xfId="0" applyProtection="1">
      <protection locked="0"/>
    </xf>
    <xf numFmtId="0" fontId="0" fillId="6" borderId="0" xfId="0" applyFill="1" applyProtection="1">
      <protection locked="0"/>
    </xf>
    <xf numFmtId="0" fontId="19" fillId="2" borderId="0" xfId="3" applyFont="1" applyBorder="1" applyAlignment="1" applyProtection="1">
      <alignment vertical="top" wrapText="1"/>
      <protection hidden="1"/>
    </xf>
    <xf numFmtId="0" fontId="1" fillId="6" borderId="0" xfId="4" applyFill="1" applyProtection="1">
      <protection hidden="1"/>
    </xf>
    <xf numFmtId="44" fontId="20" fillId="6" borderId="8" xfId="0" applyNumberFormat="1" applyFont="1" applyFill="1" applyBorder="1" applyProtection="1">
      <protection hidden="1"/>
    </xf>
    <xf numFmtId="0" fontId="9" fillId="0" borderId="8" xfId="7" applyFont="1" applyBorder="1" applyProtection="1">
      <protection hidden="1"/>
    </xf>
    <xf numFmtId="0" fontId="5" fillId="0" borderId="8" xfId="7" applyFont="1" applyBorder="1" applyProtection="1">
      <protection hidden="1"/>
    </xf>
    <xf numFmtId="0" fontId="5" fillId="0" borderId="8" xfId="7" applyFont="1" applyFill="1" applyBorder="1" applyProtection="1">
      <protection hidden="1"/>
    </xf>
    <xf numFmtId="0" fontId="9" fillId="8" borderId="8" xfId="7" applyFont="1" applyFill="1" applyBorder="1" applyProtection="1">
      <protection hidden="1"/>
    </xf>
    <xf numFmtId="0" fontId="20" fillId="6" borderId="8" xfId="0" applyFont="1" applyFill="1" applyBorder="1" applyProtection="1">
      <protection hidden="1"/>
    </xf>
    <xf numFmtId="166" fontId="11" fillId="0" borderId="8" xfId="1" applyNumberFormat="1" applyFont="1" applyBorder="1" applyProtection="1">
      <protection hidden="1"/>
    </xf>
    <xf numFmtId="0" fontId="14" fillId="0" borderId="8" xfId="0" applyFont="1" applyBorder="1" applyAlignment="1" applyProtection="1">
      <alignment readingOrder="2"/>
      <protection hidden="1"/>
    </xf>
    <xf numFmtId="0" fontId="14" fillId="0" borderId="8" xfId="0" applyFont="1" applyBorder="1" applyAlignment="1" applyProtection="1">
      <alignment horizontal="center" vertical="center" wrapText="1"/>
      <protection hidden="1"/>
    </xf>
    <xf numFmtId="0" fontId="14" fillId="0" borderId="8" xfId="0" applyFont="1" applyBorder="1" applyAlignment="1" applyProtection="1">
      <alignment vertical="center"/>
      <protection hidden="1"/>
    </xf>
    <xf numFmtId="0" fontId="7" fillId="7" borderId="0" xfId="3" applyFont="1" applyFill="1" applyBorder="1" applyAlignment="1" applyProtection="1">
      <alignment vertical="center" wrapText="1"/>
      <protection hidden="1"/>
    </xf>
    <xf numFmtId="43" fontId="0" fillId="0" borderId="13" xfId="0" applyNumberFormat="1" applyBorder="1" applyProtection="1">
      <protection hidden="1"/>
    </xf>
    <xf numFmtId="43" fontId="0" fillId="0" borderId="3" xfId="0" applyNumberFormat="1" applyBorder="1" applyProtection="1">
      <protection hidden="1"/>
    </xf>
    <xf numFmtId="2" fontId="0" fillId="0" borderId="1" xfId="0" applyNumberFormat="1" applyBorder="1" applyProtection="1">
      <protection hidden="1"/>
    </xf>
    <xf numFmtId="0" fontId="20" fillId="6" borderId="8" xfId="0" applyFont="1" applyFill="1" applyBorder="1" applyAlignment="1" applyProtection="1">
      <alignment wrapText="1"/>
      <protection hidden="1"/>
    </xf>
    <xf numFmtId="0" fontId="9" fillId="0" borderId="12" xfId="7" applyFont="1" applyBorder="1" applyProtection="1">
      <protection hidden="1"/>
    </xf>
    <xf numFmtId="0" fontId="5" fillId="0" borderId="0" xfId="7" applyFont="1" applyBorder="1" applyProtection="1">
      <protection hidden="1"/>
    </xf>
    <xf numFmtId="0" fontId="5" fillId="0" borderId="2" xfId="7" applyFont="1" applyFill="1" applyBorder="1" applyProtection="1">
      <protection hidden="1"/>
    </xf>
    <xf numFmtId="0" fontId="1" fillId="10" borderId="0" xfId="4" applyFill="1" applyBorder="1" applyProtection="1">
      <protection hidden="1"/>
    </xf>
    <xf numFmtId="0" fontId="17" fillId="10" borderId="0" xfId="4" applyFont="1" applyFill="1" applyBorder="1" applyProtection="1">
      <protection hidden="1"/>
    </xf>
    <xf numFmtId="0" fontId="28" fillId="10" borderId="0" xfId="4" applyFont="1" applyFill="1" applyBorder="1" applyProtection="1">
      <protection hidden="1"/>
    </xf>
    <xf numFmtId="0" fontId="1" fillId="10" borderId="0" xfId="4" applyFill="1" applyBorder="1" applyAlignment="1" applyProtection="1">
      <protection hidden="1"/>
    </xf>
    <xf numFmtId="0" fontId="2" fillId="7" borderId="0" xfId="3" applyFill="1" applyBorder="1" applyProtection="1">
      <protection hidden="1"/>
    </xf>
    <xf numFmtId="0" fontId="2" fillId="7" borderId="0" xfId="3" applyFill="1" applyBorder="1" applyAlignment="1" applyProtection="1">
      <alignment horizontal="center" vertical="center"/>
      <protection hidden="1"/>
    </xf>
    <xf numFmtId="0" fontId="32" fillId="10" borderId="0" xfId="4" applyFont="1" applyFill="1" applyBorder="1" applyProtection="1">
      <protection hidden="1"/>
    </xf>
    <xf numFmtId="0" fontId="8" fillId="7" borderId="0" xfId="3" applyFont="1" applyFill="1" applyBorder="1" applyAlignment="1" applyProtection="1">
      <alignment horizontal="center" vertical="center"/>
      <protection hidden="1"/>
    </xf>
    <xf numFmtId="0" fontId="7" fillId="7" borderId="0" xfId="3" applyFont="1" applyFill="1" applyBorder="1" applyAlignment="1" applyProtection="1">
      <alignment horizontal="center" vertical="center"/>
      <protection hidden="1"/>
    </xf>
    <xf numFmtId="0" fontId="25" fillId="7" borderId="0" xfId="3" applyFont="1" applyFill="1" applyBorder="1" applyAlignment="1" applyProtection="1">
      <alignment horizontal="center" vertical="top" wrapText="1" readingOrder="2"/>
      <protection hidden="1"/>
    </xf>
    <xf numFmtId="0" fontId="29" fillId="10" borderId="0" xfId="0" applyFont="1" applyFill="1" applyBorder="1" applyAlignment="1" applyProtection="1">
      <alignment horizontal="right"/>
      <protection hidden="1"/>
    </xf>
    <xf numFmtId="0" fontId="21" fillId="10" borderId="0" xfId="0" applyFont="1" applyFill="1" applyBorder="1" applyAlignment="1" applyProtection="1">
      <alignment horizontal="right"/>
      <protection hidden="1"/>
    </xf>
    <xf numFmtId="0" fontId="0" fillId="6" borderId="16" xfId="0" applyFill="1" applyBorder="1" applyProtection="1">
      <protection hidden="1"/>
    </xf>
    <xf numFmtId="0" fontId="0" fillId="6" borderId="0" xfId="0" applyFill="1" applyBorder="1" applyProtection="1">
      <protection hidden="1"/>
    </xf>
    <xf numFmtId="0" fontId="0" fillId="6" borderId="16" xfId="0" applyFill="1" applyBorder="1" applyProtection="1">
      <protection locked="0"/>
    </xf>
    <xf numFmtId="0" fontId="0" fillId="6" borderId="0" xfId="0" applyFill="1" applyBorder="1" applyProtection="1">
      <protection locked="0"/>
    </xf>
    <xf numFmtId="0" fontId="0" fillId="6" borderId="17" xfId="0" applyFill="1" applyBorder="1" applyProtection="1">
      <protection locked="0"/>
    </xf>
    <xf numFmtId="0" fontId="0" fillId="0" borderId="0" xfId="0" applyBorder="1" applyProtection="1">
      <protection locked="0"/>
    </xf>
    <xf numFmtId="0" fontId="0" fillId="0" borderId="16" xfId="0" applyBorder="1" applyProtection="1">
      <protection locked="0"/>
    </xf>
    <xf numFmtId="0" fontId="0" fillId="0" borderId="17" xfId="0" applyBorder="1" applyProtection="1">
      <protection locked="0"/>
    </xf>
    <xf numFmtId="0" fontId="7" fillId="7" borderId="0" xfId="3" applyFont="1" applyFill="1" applyBorder="1" applyAlignment="1" applyProtection="1">
      <alignment vertical="center" wrapText="1" readingOrder="2"/>
      <protection hidden="1"/>
    </xf>
    <xf numFmtId="0" fontId="7" fillId="7" borderId="0" xfId="3" applyFont="1" applyFill="1" applyBorder="1" applyAlignment="1" applyProtection="1">
      <alignment vertical="top" wrapText="1" readingOrder="2"/>
      <protection hidden="1"/>
    </xf>
    <xf numFmtId="0" fontId="15" fillId="7" borderId="0" xfId="3" applyFont="1" applyFill="1" applyBorder="1" applyAlignment="1" applyProtection="1">
      <alignment vertical="top" wrapText="1" readingOrder="2"/>
      <protection hidden="1"/>
    </xf>
    <xf numFmtId="0" fontId="15" fillId="7" borderId="0" xfId="3" applyFont="1" applyFill="1" applyBorder="1" applyAlignment="1" applyProtection="1">
      <alignment horizontal="right" vertical="top" wrapText="1" readingOrder="2"/>
      <protection hidden="1"/>
    </xf>
    <xf numFmtId="0" fontId="7" fillId="7" borderId="0" xfId="3" applyFont="1" applyFill="1" applyBorder="1" applyAlignment="1" applyProtection="1">
      <alignment vertical="center"/>
      <protection hidden="1"/>
    </xf>
    <xf numFmtId="0" fontId="19" fillId="7" borderId="0" xfId="3" applyFont="1" applyFill="1" applyBorder="1" applyAlignment="1" applyProtection="1">
      <alignment vertical="top" wrapText="1"/>
      <protection hidden="1"/>
    </xf>
    <xf numFmtId="0" fontId="16" fillId="7" borderId="0" xfId="3" applyFont="1" applyFill="1" applyBorder="1" applyAlignment="1" applyProtection="1">
      <alignment vertical="top"/>
      <protection hidden="1"/>
    </xf>
    <xf numFmtId="0" fontId="7" fillId="7" borderId="0" xfId="3" applyFont="1" applyFill="1" applyBorder="1" applyAlignment="1" applyProtection="1">
      <alignment vertical="top" wrapText="1"/>
      <protection hidden="1"/>
    </xf>
    <xf numFmtId="0" fontId="18" fillId="7" borderId="0" xfId="3" applyFont="1" applyFill="1" applyBorder="1" applyAlignment="1" applyProtection="1">
      <alignment vertical="top" wrapText="1"/>
      <protection hidden="1"/>
    </xf>
    <xf numFmtId="0" fontId="7" fillId="6" borderId="0" xfId="3" applyFont="1" applyFill="1" applyBorder="1" applyAlignment="1" applyProtection="1">
      <alignment horizontal="right" vertical="center" wrapText="1" indent="1"/>
      <protection hidden="1"/>
    </xf>
    <xf numFmtId="0" fontId="7" fillId="6" borderId="0" xfId="3" applyFont="1" applyFill="1" applyBorder="1" applyAlignment="1" applyProtection="1">
      <alignment vertical="center" wrapText="1"/>
      <protection hidden="1"/>
    </xf>
    <xf numFmtId="0" fontId="2" fillId="11" borderId="0" xfId="3" applyFont="1"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0" fontId="2" fillId="9" borderId="0" xfId="3" applyFont="1" applyFill="1" applyBorder="1" applyProtection="1">
      <protection hidden="1"/>
    </xf>
    <xf numFmtId="0" fontId="2" fillId="9" borderId="0" xfId="3" applyFont="1" applyFill="1" applyBorder="1" applyAlignment="1" applyProtection="1">
      <protection hidden="1"/>
    </xf>
    <xf numFmtId="0" fontId="1" fillId="7" borderId="0" xfId="4" applyFill="1" applyBorder="1" applyProtection="1">
      <protection hidden="1"/>
    </xf>
    <xf numFmtId="0" fontId="7" fillId="7" borderId="0" xfId="3" applyFont="1" applyFill="1" applyBorder="1" applyAlignment="1" applyProtection="1">
      <alignment horizontal="right" vertical="center" wrapText="1"/>
      <protection hidden="1"/>
    </xf>
    <xf numFmtId="0" fontId="30" fillId="11" borderId="14" xfId="5" applyFont="1" applyFill="1" applyBorder="1" applyAlignment="1" applyProtection="1">
      <alignment horizontal="center" vertical="center"/>
      <protection hidden="1"/>
    </xf>
    <xf numFmtId="0" fontId="7" fillId="10" borderId="0" xfId="3" applyFont="1" applyFill="1" applyBorder="1" applyAlignment="1" applyProtection="1">
      <alignment horizontal="right" vertical="center" wrapText="1"/>
      <protection hidden="1"/>
    </xf>
    <xf numFmtId="0" fontId="1" fillId="9" borderId="0" xfId="4" applyFill="1" applyBorder="1" applyProtection="1">
      <protection hidden="1"/>
    </xf>
    <xf numFmtId="0" fontId="1" fillId="10" borderId="0" xfId="4" applyFill="1" applyBorder="1" applyAlignment="1" applyProtection="1">
      <alignment vertical="center"/>
      <protection hidden="1"/>
    </xf>
    <xf numFmtId="0" fontId="30" fillId="11" borderId="15" xfId="0" applyFont="1" applyFill="1" applyBorder="1" applyAlignment="1" applyProtection="1">
      <alignment horizontal="center" vertical="center"/>
      <protection hidden="1"/>
    </xf>
    <xf numFmtId="164" fontId="4" fillId="6" borderId="7" xfId="0" applyNumberFormat="1" applyFont="1" applyFill="1" applyBorder="1" applyAlignment="1" applyProtection="1">
      <alignment horizontal="center" vertical="center"/>
      <protection locked="0"/>
    </xf>
    <xf numFmtId="1" fontId="4" fillId="6" borderId="7" xfId="0" applyNumberFormat="1" applyFont="1" applyFill="1" applyBorder="1" applyAlignment="1" applyProtection="1">
      <alignment horizontal="center" vertical="center"/>
      <protection locked="0"/>
    </xf>
    <xf numFmtId="0" fontId="30" fillId="12" borderId="15" xfId="0" applyFont="1" applyFill="1" applyBorder="1" applyAlignment="1" applyProtection="1">
      <alignment horizontal="center" vertical="center"/>
      <protection hidden="1"/>
    </xf>
    <xf numFmtId="164" fontId="4" fillId="6" borderId="7" xfId="0" applyNumberFormat="1" applyFont="1" applyFill="1" applyBorder="1" applyAlignment="1" applyProtection="1">
      <alignment horizontal="center" vertical="center"/>
      <protection hidden="1"/>
    </xf>
    <xf numFmtId="0" fontId="30" fillId="11" borderId="15" xfId="5" applyFont="1" applyFill="1" applyBorder="1" applyAlignment="1" applyProtection="1">
      <alignment horizontal="center" vertical="center"/>
      <protection hidden="1"/>
    </xf>
    <xf numFmtId="164" fontId="3" fillId="6" borderId="7" xfId="6" applyNumberFormat="1" applyFont="1" applyFill="1" applyBorder="1" applyAlignment="1" applyProtection="1">
      <alignment horizontal="center" vertical="center"/>
      <protection hidden="1"/>
    </xf>
    <xf numFmtId="164" fontId="28" fillId="6" borderId="7" xfId="6" applyNumberFormat="1" applyFont="1" applyFill="1" applyBorder="1" applyAlignment="1" applyProtection="1">
      <alignment horizontal="center" vertical="center"/>
      <protection hidden="1"/>
    </xf>
    <xf numFmtId="0" fontId="35" fillId="11" borderId="0" xfId="3" applyFont="1" applyFill="1" applyBorder="1" applyAlignment="1" applyProtection="1">
      <alignment horizontal="center" vertical="center"/>
      <protection hidden="1"/>
    </xf>
    <xf numFmtId="0" fontId="0" fillId="10" borderId="0" xfId="0" applyFill="1" applyBorder="1" applyAlignment="1" applyProtection="1">
      <alignment horizontal="center"/>
      <protection locked="0"/>
    </xf>
    <xf numFmtId="0" fontId="34" fillId="10" borderId="0" xfId="0" applyFont="1" applyFill="1" applyBorder="1" applyAlignment="1" applyProtection="1">
      <alignment horizontal="right"/>
      <protection hidden="1"/>
    </xf>
    <xf numFmtId="0" fontId="35" fillId="11" borderId="0" xfId="3" applyFont="1" applyFill="1" applyBorder="1" applyAlignment="1" applyProtection="1">
      <alignment horizontal="center" vertical="center"/>
      <protection hidden="1"/>
    </xf>
    <xf numFmtId="0" fontId="33" fillId="11" borderId="0" xfId="3" applyFont="1" applyFill="1" applyBorder="1" applyAlignment="1" applyProtection="1">
      <alignment horizontal="center" vertical="center"/>
      <protection hidden="1"/>
    </xf>
    <xf numFmtId="0" fontId="23" fillId="6" borderId="0" xfId="8" applyFont="1" applyFill="1" applyBorder="1" applyAlignment="1" applyProtection="1">
      <alignment horizontal="right" vertical="top" wrapText="1" indent="1"/>
      <protection hidden="1"/>
    </xf>
    <xf numFmtId="0" fontId="24" fillId="6" borderId="0" xfId="3" applyFont="1" applyFill="1" applyBorder="1" applyAlignment="1" applyProtection="1">
      <alignment horizontal="right" vertical="center" wrapText="1" indent="1"/>
      <protection hidden="1"/>
    </xf>
    <xf numFmtId="0" fontId="23" fillId="6" borderId="0" xfId="8" applyFont="1" applyFill="1" applyBorder="1" applyAlignment="1" applyProtection="1">
      <alignment horizontal="right" vertical="center" wrapText="1" indent="1" readingOrder="2"/>
      <protection hidden="1"/>
    </xf>
    <xf numFmtId="0" fontId="23" fillId="6" borderId="0" xfId="8" applyFont="1" applyFill="1" applyBorder="1" applyAlignment="1" applyProtection="1">
      <alignment horizontal="right" vertical="top" wrapText="1" indent="1" readingOrder="2"/>
      <protection hidden="1"/>
    </xf>
    <xf numFmtId="0" fontId="27" fillId="6" borderId="0" xfId="3" applyFont="1" applyFill="1" applyBorder="1" applyAlignment="1" applyProtection="1">
      <alignment horizontal="right" vertical="center" wrapText="1" indent="1" readingOrder="2"/>
      <protection hidden="1"/>
    </xf>
    <xf numFmtId="0" fontId="23" fillId="6" borderId="0" xfId="8" applyFont="1" applyFill="1" applyBorder="1" applyAlignment="1" applyProtection="1">
      <alignment horizontal="right" vertical="center" wrapText="1" indent="1"/>
      <protection hidden="1"/>
    </xf>
    <xf numFmtId="0" fontId="33" fillId="11" borderId="0" xfId="3" applyFont="1" applyFill="1" applyBorder="1" applyAlignment="1" applyProtection="1">
      <alignment horizontal="center" vertical="center" readingOrder="2"/>
      <protection hidden="1"/>
    </xf>
    <xf numFmtId="0" fontId="27" fillId="6" borderId="0" xfId="3" applyFont="1" applyFill="1" applyBorder="1" applyAlignment="1" applyProtection="1">
      <alignment horizontal="right" vertical="center" wrapText="1" indent="1"/>
      <protection hidden="1"/>
    </xf>
    <xf numFmtId="0" fontId="23" fillId="6" borderId="0" xfId="8" applyFont="1" applyFill="1" applyBorder="1" applyAlignment="1" applyProtection="1">
      <alignment horizontal="right" wrapText="1" indent="1"/>
      <protection hidden="1"/>
    </xf>
    <xf numFmtId="0" fontId="24" fillId="6" borderId="0" xfId="3" applyFont="1" applyFill="1" applyBorder="1" applyAlignment="1" applyProtection="1">
      <alignment horizontal="right" vertical="center" wrapText="1" indent="1" readingOrder="2"/>
      <protection hidden="1"/>
    </xf>
    <xf numFmtId="0" fontId="7" fillId="6" borderId="0" xfId="3" applyFont="1" applyFill="1" applyBorder="1" applyAlignment="1" applyProtection="1">
      <alignment horizontal="right" vertical="center" wrapText="1" indent="1"/>
      <protection hidden="1"/>
    </xf>
    <xf numFmtId="0" fontId="31" fillId="6" borderId="6" xfId="4" quotePrefix="1" applyFont="1" applyFill="1" applyBorder="1" applyAlignment="1" applyProtection="1">
      <alignment horizontal="right" vertical="center" wrapText="1" indent="1" readingOrder="2"/>
      <protection hidden="1"/>
    </xf>
    <xf numFmtId="0" fontId="31" fillId="6" borderId="5" xfId="4" quotePrefix="1" applyFont="1" applyFill="1" applyBorder="1" applyAlignment="1" applyProtection="1">
      <alignment horizontal="right" vertical="center" wrapText="1" indent="1" readingOrder="2"/>
      <protection hidden="1"/>
    </xf>
    <xf numFmtId="0" fontId="31" fillId="6" borderId="4" xfId="4" quotePrefix="1" applyFont="1" applyFill="1" applyBorder="1" applyAlignment="1" applyProtection="1">
      <alignment horizontal="right" vertical="center" wrapText="1" indent="1" readingOrder="2"/>
      <protection hidden="1"/>
    </xf>
    <xf numFmtId="0" fontId="31" fillId="6" borderId="11" xfId="4" quotePrefix="1" applyFont="1" applyFill="1" applyBorder="1" applyAlignment="1" applyProtection="1">
      <alignment horizontal="right" vertical="center" wrapText="1" indent="1" readingOrder="2"/>
      <protection hidden="1"/>
    </xf>
    <xf numFmtId="0" fontId="31" fillId="6" borderId="10" xfId="4" quotePrefix="1" applyFont="1" applyFill="1" applyBorder="1" applyAlignment="1" applyProtection="1">
      <alignment horizontal="right" vertical="center" wrapText="1" indent="1" readingOrder="2"/>
      <protection hidden="1"/>
    </xf>
    <xf numFmtId="0" fontId="31" fillId="6" borderId="9" xfId="4" quotePrefix="1" applyFont="1" applyFill="1" applyBorder="1" applyAlignment="1" applyProtection="1">
      <alignment horizontal="right" vertical="center" wrapText="1" indent="1" readingOrder="2"/>
      <protection hidden="1"/>
    </xf>
    <xf numFmtId="0" fontId="23" fillId="6" borderId="0" xfId="8" applyFont="1" applyFill="1" applyBorder="1" applyAlignment="1" applyProtection="1">
      <alignment horizontal="right" vertical="center" indent="1"/>
      <protection hidden="1"/>
    </xf>
    <xf numFmtId="0" fontId="22" fillId="6" borderId="0" xfId="8" applyFill="1" applyBorder="1" applyAlignment="1" applyProtection="1">
      <alignment horizontal="right" vertical="center" indent="1"/>
      <protection hidden="1"/>
    </xf>
    <xf numFmtId="0" fontId="30" fillId="11" borderId="15" xfId="5" applyFont="1" applyFill="1" applyBorder="1" applyAlignment="1" applyProtection="1">
      <alignment horizontal="center" vertical="center" wrapText="1"/>
      <protection hidden="1"/>
    </xf>
    <xf numFmtId="0" fontId="30" fillId="11" borderId="7" xfId="5" applyFont="1" applyFill="1" applyBorder="1" applyAlignment="1" applyProtection="1">
      <alignment horizontal="center" vertical="center" wrapText="1"/>
      <protection hidden="1"/>
    </xf>
    <xf numFmtId="0" fontId="14" fillId="0" borderId="8" xfId="0" applyFont="1" applyBorder="1" applyAlignment="1" applyProtection="1">
      <alignment horizontal="center"/>
      <protection hidden="1"/>
    </xf>
    <xf numFmtId="0" fontId="13" fillId="8" borderId="8" xfId="0" applyFont="1" applyFill="1" applyBorder="1" applyAlignment="1" applyProtection="1">
      <alignment horizontal="center"/>
      <protection hidden="1"/>
    </xf>
    <xf numFmtId="0" fontId="14" fillId="0" borderId="8" xfId="0" applyFont="1" applyBorder="1" applyAlignment="1" applyProtection="1">
      <alignment horizontal="center" vertical="center" wrapText="1" readingOrder="2"/>
      <protection hidden="1"/>
    </xf>
  </cellXfs>
  <cellStyles count="9">
    <cellStyle name="20% - הדגשה5" xfId="6" builtinId="46"/>
    <cellStyle name="40% - הדגשה1" xfId="4" builtinId="31"/>
    <cellStyle name="60% - הדגשה1" xfId="5" builtinId="32"/>
    <cellStyle name="Comma" xfId="1" builtinId="3"/>
    <cellStyle name="Normal" xfId="0" builtinId="0"/>
    <cellStyle name="Normal 2" xfId="7"/>
    <cellStyle name="Percent" xfId="2" builtinId="5"/>
    <cellStyle name="הדגשה1" xfId="3" builtinId="29"/>
    <cellStyle name="היפר-קישור" xfId="8" builtinId="8"/>
  </cellStyles>
  <dxfs count="0"/>
  <tableStyles count="0" defaultTableStyle="TableStyleMedium2" defaultPivotStyle="PivotStyleLight16"/>
  <colors>
    <mruColors>
      <color rgb="FFE5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2294165</xdr:colOff>
      <xdr:row>26</xdr:row>
      <xdr:rowOff>192200</xdr:rowOff>
    </xdr:from>
    <xdr:to>
      <xdr:col>5</xdr:col>
      <xdr:colOff>113958</xdr:colOff>
      <xdr:row>27</xdr:row>
      <xdr:rowOff>190500</xdr:rowOff>
    </xdr:to>
    <xdr:sp macro="" textlink="">
      <xdr:nvSpPr>
        <xdr:cNvPr id="5" name="חץ שמאלה 4">
          <a:extLst>
            <a:ext uri="{FF2B5EF4-FFF2-40B4-BE49-F238E27FC236}">
              <a16:creationId xmlns:a16="http://schemas.microsoft.com/office/drawing/2014/main" xmlns="" id="{00000000-0008-0000-0000-000005000000}"/>
            </a:ext>
          </a:extLst>
        </xdr:cNvPr>
        <xdr:cNvSpPr/>
      </xdr:nvSpPr>
      <xdr:spPr>
        <a:xfrm>
          <a:off x="10923373756" y="10642486"/>
          <a:ext cx="514008"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0</xdr:colOff>
      <xdr:row>0</xdr:row>
      <xdr:rowOff>0</xdr:rowOff>
    </xdr:from>
    <xdr:to>
      <xdr:col>18</xdr:col>
      <xdr:colOff>704621</xdr:colOff>
      <xdr:row>0</xdr:row>
      <xdr:rowOff>1483178</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11325879" y="0"/>
          <a:ext cx="16883514" cy="1483178"/>
        </a:xfrm>
        <a:prstGeom prst="rect">
          <a:avLst/>
        </a:prstGeom>
      </xdr:spPr>
    </xdr:pic>
    <xdr:clientData/>
  </xdr:twoCellAnchor>
  <xdr:twoCellAnchor>
    <xdr:from>
      <xdr:col>3</xdr:col>
      <xdr:colOff>2289741</xdr:colOff>
      <xdr:row>19</xdr:row>
      <xdr:rowOff>151378</xdr:rowOff>
    </xdr:from>
    <xdr:to>
      <xdr:col>5</xdr:col>
      <xdr:colOff>119059</xdr:colOff>
      <xdr:row>20</xdr:row>
      <xdr:rowOff>176892</xdr:rowOff>
    </xdr:to>
    <xdr:sp macro="" textlink="">
      <xdr:nvSpPr>
        <xdr:cNvPr id="16" name="חץ שמאלה 4">
          <a:extLst>
            <a:ext uri="{FF2B5EF4-FFF2-40B4-BE49-F238E27FC236}">
              <a16:creationId xmlns:a16="http://schemas.microsoft.com/office/drawing/2014/main" xmlns="" id="{00000000-0008-0000-0000-000005000000}"/>
            </a:ext>
          </a:extLst>
        </xdr:cNvPr>
        <xdr:cNvSpPr/>
      </xdr:nvSpPr>
      <xdr:spPr>
        <a:xfrm>
          <a:off x="10923368655" y="9172914"/>
          <a:ext cx="523533"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2291444</xdr:colOff>
      <xdr:row>34</xdr:row>
      <xdr:rowOff>140493</xdr:rowOff>
    </xdr:from>
    <xdr:to>
      <xdr:col>5</xdr:col>
      <xdr:colOff>111237</xdr:colOff>
      <xdr:row>35</xdr:row>
      <xdr:rowOff>166008</xdr:rowOff>
    </xdr:to>
    <xdr:sp macro="" textlink="">
      <xdr:nvSpPr>
        <xdr:cNvPr id="17" name="חץ שמאלה 4">
          <a:extLst>
            <a:ext uri="{FF2B5EF4-FFF2-40B4-BE49-F238E27FC236}">
              <a16:creationId xmlns:a16="http://schemas.microsoft.com/office/drawing/2014/main" xmlns="" id="{00000000-0008-0000-0000-000005000000}"/>
            </a:ext>
          </a:extLst>
        </xdr:cNvPr>
        <xdr:cNvSpPr/>
      </xdr:nvSpPr>
      <xdr:spPr>
        <a:xfrm>
          <a:off x="10923376477" y="12958422"/>
          <a:ext cx="514008" cy="352086"/>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2288723</xdr:colOff>
      <xdr:row>43</xdr:row>
      <xdr:rowOff>170429</xdr:rowOff>
    </xdr:from>
    <xdr:to>
      <xdr:col>5</xdr:col>
      <xdr:colOff>108516</xdr:colOff>
      <xdr:row>44</xdr:row>
      <xdr:rowOff>182336</xdr:rowOff>
    </xdr:to>
    <xdr:sp macro="" textlink="">
      <xdr:nvSpPr>
        <xdr:cNvPr id="18" name="חץ שמאלה 4">
          <a:extLst>
            <a:ext uri="{FF2B5EF4-FFF2-40B4-BE49-F238E27FC236}">
              <a16:creationId xmlns:a16="http://schemas.microsoft.com/office/drawing/2014/main" xmlns="" id="{00000000-0008-0000-0000-000005000000}"/>
            </a:ext>
          </a:extLst>
        </xdr:cNvPr>
        <xdr:cNvSpPr/>
      </xdr:nvSpPr>
      <xdr:spPr>
        <a:xfrm>
          <a:off x="10923379198" y="15410429"/>
          <a:ext cx="514008" cy="352086"/>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2290084</xdr:colOff>
      <xdr:row>53</xdr:row>
      <xdr:rowOff>186756</xdr:rowOff>
    </xdr:from>
    <xdr:to>
      <xdr:col>5</xdr:col>
      <xdr:colOff>119402</xdr:colOff>
      <xdr:row>54</xdr:row>
      <xdr:rowOff>198664</xdr:rowOff>
    </xdr:to>
    <xdr:sp macro="" textlink="">
      <xdr:nvSpPr>
        <xdr:cNvPr id="19" name="חץ שמאלה 4">
          <a:extLst>
            <a:ext uri="{FF2B5EF4-FFF2-40B4-BE49-F238E27FC236}">
              <a16:creationId xmlns:a16="http://schemas.microsoft.com/office/drawing/2014/main" xmlns="" id="{00000000-0008-0000-0000-000005000000}"/>
            </a:ext>
          </a:extLst>
        </xdr:cNvPr>
        <xdr:cNvSpPr/>
      </xdr:nvSpPr>
      <xdr:spPr>
        <a:xfrm>
          <a:off x="10923368312" y="18107363"/>
          <a:ext cx="523533" cy="352087"/>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2287363</xdr:colOff>
      <xdr:row>63</xdr:row>
      <xdr:rowOff>175871</xdr:rowOff>
    </xdr:from>
    <xdr:to>
      <xdr:col>5</xdr:col>
      <xdr:colOff>116681</xdr:colOff>
      <xdr:row>64</xdr:row>
      <xdr:rowOff>187778</xdr:rowOff>
    </xdr:to>
    <xdr:sp macro="" textlink="">
      <xdr:nvSpPr>
        <xdr:cNvPr id="20" name="חץ שמאלה 4">
          <a:extLst>
            <a:ext uri="{FF2B5EF4-FFF2-40B4-BE49-F238E27FC236}">
              <a16:creationId xmlns:a16="http://schemas.microsoft.com/office/drawing/2014/main" xmlns="" id="{00000000-0008-0000-0000-000005000000}"/>
            </a:ext>
          </a:extLst>
        </xdr:cNvPr>
        <xdr:cNvSpPr/>
      </xdr:nvSpPr>
      <xdr:spPr>
        <a:xfrm>
          <a:off x="10923371033" y="20613800"/>
          <a:ext cx="523533"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2294166</xdr:colOff>
      <xdr:row>72</xdr:row>
      <xdr:rowOff>164985</xdr:rowOff>
    </xdr:from>
    <xdr:to>
      <xdr:col>5</xdr:col>
      <xdr:colOff>113959</xdr:colOff>
      <xdr:row>73</xdr:row>
      <xdr:rowOff>163285</xdr:rowOff>
    </xdr:to>
    <xdr:sp macro="" textlink="">
      <xdr:nvSpPr>
        <xdr:cNvPr id="21" name="חץ שמאלה 4">
          <a:extLst>
            <a:ext uri="{FF2B5EF4-FFF2-40B4-BE49-F238E27FC236}">
              <a16:creationId xmlns:a16="http://schemas.microsoft.com/office/drawing/2014/main" xmlns="" id="{00000000-0008-0000-0000-000005000000}"/>
            </a:ext>
          </a:extLst>
        </xdr:cNvPr>
        <xdr:cNvSpPr/>
      </xdr:nvSpPr>
      <xdr:spPr>
        <a:xfrm>
          <a:off x="10923373755" y="22521521"/>
          <a:ext cx="514008"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2289741</xdr:colOff>
      <xdr:row>84</xdr:row>
      <xdr:rowOff>56129</xdr:rowOff>
    </xdr:from>
    <xdr:to>
      <xdr:col>5</xdr:col>
      <xdr:colOff>119059</xdr:colOff>
      <xdr:row>84</xdr:row>
      <xdr:rowOff>408214</xdr:rowOff>
    </xdr:to>
    <xdr:sp macro="" textlink="">
      <xdr:nvSpPr>
        <xdr:cNvPr id="22" name="חץ שמאלה 4">
          <a:extLst>
            <a:ext uri="{FF2B5EF4-FFF2-40B4-BE49-F238E27FC236}">
              <a16:creationId xmlns:a16="http://schemas.microsoft.com/office/drawing/2014/main" xmlns="" id="{00000000-0008-0000-0000-000005000000}"/>
            </a:ext>
          </a:extLst>
        </xdr:cNvPr>
        <xdr:cNvSpPr/>
      </xdr:nvSpPr>
      <xdr:spPr>
        <a:xfrm>
          <a:off x="10923368655" y="25719200"/>
          <a:ext cx="523533"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2290760</xdr:colOff>
      <xdr:row>89</xdr:row>
      <xdr:rowOff>164986</xdr:rowOff>
    </xdr:from>
    <xdr:to>
      <xdr:col>5</xdr:col>
      <xdr:colOff>110553</xdr:colOff>
      <xdr:row>90</xdr:row>
      <xdr:rowOff>340178</xdr:rowOff>
    </xdr:to>
    <xdr:sp macro="" textlink="">
      <xdr:nvSpPr>
        <xdr:cNvPr id="23" name="חץ שמאלה 4">
          <a:extLst>
            <a:ext uri="{FF2B5EF4-FFF2-40B4-BE49-F238E27FC236}">
              <a16:creationId xmlns:a16="http://schemas.microsoft.com/office/drawing/2014/main" xmlns="" id="{00000000-0008-0000-0000-000005000000}"/>
            </a:ext>
          </a:extLst>
        </xdr:cNvPr>
        <xdr:cNvSpPr/>
      </xdr:nvSpPr>
      <xdr:spPr>
        <a:xfrm>
          <a:off x="10923377161" y="27433700"/>
          <a:ext cx="514008"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3</xdr:col>
      <xdr:colOff>2288039</xdr:colOff>
      <xdr:row>97</xdr:row>
      <xdr:rowOff>4421</xdr:rowOff>
    </xdr:from>
    <xdr:to>
      <xdr:col>5</xdr:col>
      <xdr:colOff>107832</xdr:colOff>
      <xdr:row>97</xdr:row>
      <xdr:rowOff>356506</xdr:rowOff>
    </xdr:to>
    <xdr:sp macro="" textlink="">
      <xdr:nvSpPr>
        <xdr:cNvPr id="24" name="חץ שמאלה 4">
          <a:extLst>
            <a:ext uri="{FF2B5EF4-FFF2-40B4-BE49-F238E27FC236}">
              <a16:creationId xmlns:a16="http://schemas.microsoft.com/office/drawing/2014/main" xmlns="" id="{00000000-0008-0000-0000-000005000000}"/>
            </a:ext>
          </a:extLst>
        </xdr:cNvPr>
        <xdr:cNvSpPr/>
      </xdr:nvSpPr>
      <xdr:spPr>
        <a:xfrm>
          <a:off x="10923379882" y="29327814"/>
          <a:ext cx="514008" cy="352085"/>
        </a:xfrm>
        <a:prstGeom prst="leftArrow">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639536</xdr:colOff>
      <xdr:row>13</xdr:row>
      <xdr:rowOff>557893</xdr:rowOff>
    </xdr:from>
    <xdr:to>
      <xdr:col>17</xdr:col>
      <xdr:colOff>625929</xdr:colOff>
      <xdr:row>14</xdr:row>
      <xdr:rowOff>286539</xdr:rowOff>
    </xdr:to>
    <xdr:pic>
      <xdr:nvPicPr>
        <xdr:cNvPr id="7"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2071321" y="7143750"/>
          <a:ext cx="15498536" cy="300146"/>
        </a:xfrm>
        <a:prstGeom prst="rect">
          <a:avLst/>
        </a:prstGeom>
      </xdr:spPr>
    </xdr:pic>
    <xdr:clientData/>
  </xdr:twoCellAnchor>
  <xdr:twoCellAnchor editAs="oneCell">
    <xdr:from>
      <xdr:col>0</xdr:col>
      <xdr:colOff>639537</xdr:colOff>
      <xdr:row>79</xdr:row>
      <xdr:rowOff>380999</xdr:rowOff>
    </xdr:from>
    <xdr:to>
      <xdr:col>17</xdr:col>
      <xdr:colOff>625930</xdr:colOff>
      <xdr:row>80</xdr:row>
      <xdr:rowOff>300145</xdr:rowOff>
    </xdr:to>
    <xdr:pic>
      <xdr:nvPicPr>
        <xdr:cNvPr id="25" name="Picture 2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2071320" y="24302356"/>
          <a:ext cx="15498536" cy="300146"/>
        </a:xfrm>
        <a:prstGeom prst="rect">
          <a:avLst/>
        </a:prstGeom>
      </xdr:spPr>
    </xdr:pic>
    <xdr:clientData/>
  </xdr:twoCellAnchor>
  <xdr:twoCellAnchor editAs="oneCell">
    <xdr:from>
      <xdr:col>0</xdr:col>
      <xdr:colOff>639537</xdr:colOff>
      <xdr:row>104</xdr:row>
      <xdr:rowOff>408213</xdr:rowOff>
    </xdr:from>
    <xdr:to>
      <xdr:col>17</xdr:col>
      <xdr:colOff>625930</xdr:colOff>
      <xdr:row>105</xdr:row>
      <xdr:rowOff>300144</xdr:rowOff>
    </xdr:to>
    <xdr:pic>
      <xdr:nvPicPr>
        <xdr:cNvPr id="26" name="Picture 2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2071320" y="31527749"/>
          <a:ext cx="15498536" cy="300146"/>
        </a:xfrm>
        <a:prstGeom prst="rect">
          <a:avLst/>
        </a:prstGeom>
      </xdr:spPr>
    </xdr:pic>
    <xdr:clientData/>
  </xdr:twoCellAnchor>
</xdr:wsDr>
</file>

<file path=xl/theme/theme1.xml><?xml version="1.0" encoding="utf-8"?>
<a:theme xmlns:a="http://schemas.openxmlformats.org/drawingml/2006/main" name="Office Theme">
  <a:themeElements>
    <a:clrScheme name="Custom 39">
      <a:dk1>
        <a:sysClr val="windowText" lastClr="000000"/>
      </a:dk1>
      <a:lt1>
        <a:sysClr val="window" lastClr="FFFFFF"/>
      </a:lt1>
      <a:dk2>
        <a:srgbClr val="44546A"/>
      </a:dk2>
      <a:lt2>
        <a:srgbClr val="E7E6E6"/>
      </a:lt2>
      <a:accent1>
        <a:srgbClr val="33B7C7"/>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tl.gov.il/Laws1/00_0001_000000.pdf" TargetMode="External"/><Relationship Id="rId13" Type="http://schemas.openxmlformats.org/officeDocument/2006/relationships/hyperlink" Target="https://employment.molsa.gov.il/Employment/WorkRights/ExtesionsOrders/H053.pdf" TargetMode="External"/><Relationship Id="rId18" Type="http://schemas.openxmlformats.org/officeDocument/2006/relationships/hyperlink" Target="https://www.nevo.co.il/law_html/Law01/074_001.htm" TargetMode="External"/><Relationship Id="rId3" Type="http://schemas.openxmlformats.org/officeDocument/2006/relationships/hyperlink" Target="http://www.workagreements.economy.gov.il/Agreements/20120305.pdf" TargetMode="External"/><Relationship Id="rId21" Type="http://schemas.openxmlformats.org/officeDocument/2006/relationships/printerSettings" Target="../printerSettings/printerSettings1.bin"/><Relationship Id="rId7" Type="http://schemas.openxmlformats.org/officeDocument/2006/relationships/hyperlink" Target="https://employment.molsa.gov.il/Employment/WorkRights/ExtesionsOrders/H053.pdf" TargetMode="External"/><Relationship Id="rId12" Type="http://schemas.openxmlformats.org/officeDocument/2006/relationships/hyperlink" Target="https://www.nevo.co.il/law_html/Law01/146_001.htm" TargetMode="External"/><Relationship Id="rId17" Type="http://schemas.openxmlformats.org/officeDocument/2006/relationships/hyperlink" Target="https://employment.molsa.gov.il/Employment/WorkRights/ExtesionsOrders/H053.pdf" TargetMode="External"/><Relationship Id="rId2" Type="http://schemas.openxmlformats.org/officeDocument/2006/relationships/hyperlink" Target="http://www.workagreements.economy.gov.il/Agreements/20120305.pdf" TargetMode="External"/><Relationship Id="rId16" Type="http://schemas.openxmlformats.org/officeDocument/2006/relationships/hyperlink" Target="https://employment.molsa.gov.il/Employment/WorkRights/ExtesionsOrders/H053.pdf" TargetMode="External"/><Relationship Id="rId20" Type="http://schemas.openxmlformats.org/officeDocument/2006/relationships/hyperlink" Target="http://www.workagreements.economy.gov.il/Extensions/20167006-103.pdf" TargetMode="External"/><Relationship Id="rId1" Type="http://schemas.openxmlformats.org/officeDocument/2006/relationships/hyperlink" Target="https://employment.molsa.gov.il/Employment/WorkRights/ExtesionsOrders/H053.pdf" TargetMode="External"/><Relationship Id="rId6" Type="http://schemas.openxmlformats.org/officeDocument/2006/relationships/hyperlink" Target="https://employment.molsa.gov.il/Employment/WorkRights/ExtesionsOrders/H053.pdf" TargetMode="External"/><Relationship Id="rId11" Type="http://schemas.openxmlformats.org/officeDocument/2006/relationships/hyperlink" Target="https://employment.molsa.gov.il/Employment/WorkRights/ExtesionsOrders/H053.pdf" TargetMode="External"/><Relationship Id="rId5" Type="http://schemas.openxmlformats.org/officeDocument/2006/relationships/hyperlink" Target="http://www.workagreements.economy.gov.il/Agreements/20120305.pdf" TargetMode="External"/><Relationship Id="rId15" Type="http://schemas.openxmlformats.org/officeDocument/2006/relationships/hyperlink" Target="https://mof.gov.il/takam/Pages/horaot.aspx?k=13.3.0.1" TargetMode="External"/><Relationship Id="rId10" Type="http://schemas.openxmlformats.org/officeDocument/2006/relationships/hyperlink" Target="https://www.nevo.co.il/law_html/Law01/p189_001.htm" TargetMode="External"/><Relationship Id="rId19" Type="http://schemas.openxmlformats.org/officeDocument/2006/relationships/hyperlink" Target="http://apps.moital.gov.il/Agreements/AgreementShow.aspx?id=20120305" TargetMode="External"/><Relationship Id="rId4" Type="http://schemas.openxmlformats.org/officeDocument/2006/relationships/hyperlink" Target="http://www.workagreements.economy.gov.il/Agreements/20120305.pdf" TargetMode="External"/><Relationship Id="rId9" Type="http://schemas.openxmlformats.org/officeDocument/2006/relationships/hyperlink" Target="https://employment.molsa.gov.il/Employment/WorkRights/ExtesionsOrders/H053.pdf" TargetMode="External"/><Relationship Id="rId14" Type="http://schemas.openxmlformats.org/officeDocument/2006/relationships/hyperlink" Target="https://www.nevo.co.il/law_html/law19/%D7%A6%D7%95%20%D7%94%D7%A8%D7%97%D7%91%D7%94%20%D7%9C%D7%91%D7%99%D7%98%D7%95%D7%97%20%D7%A4%D7%A0%D7%A1%D7%99%D7%95%D7%A0%D7%99%20%D7%9E%D7%A7%D7%99%D7%A3%20%D7%91%D7%9E%D7%A9%D7%A7.htm"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V255"/>
  <sheetViews>
    <sheetView showGridLines="0" rightToLeft="1" tabSelected="1" zoomScale="70" zoomScaleNormal="70" workbookViewId="0">
      <selection activeCell="G27" sqref="G27:Q28"/>
    </sheetView>
  </sheetViews>
  <sheetFormatPr defaultColWidth="8.75" defaultRowHeight="14.25" x14ac:dyDescent="0.2"/>
  <cols>
    <col min="1" max="1" width="8.75" style="72"/>
    <col min="2" max="2" width="3.75" style="71" customWidth="1"/>
    <col min="3" max="3" width="14.125" style="71" customWidth="1"/>
    <col min="4" max="4" width="30.25" style="71" customWidth="1"/>
    <col min="5" max="7" width="5.25" style="71" customWidth="1"/>
    <col min="8" max="8" width="30.25" style="71" customWidth="1"/>
    <col min="9" max="9" width="14.125" style="71" customWidth="1"/>
    <col min="10" max="10" width="30.5" style="71" customWidth="1"/>
    <col min="11" max="11" width="14.125" style="71" customWidth="1"/>
    <col min="12" max="12" width="33.25" style="71" customWidth="1"/>
    <col min="13" max="13" width="2.375" style="71" customWidth="1"/>
    <col min="14" max="14" width="0.375" style="71" customWidth="1"/>
    <col min="15" max="15" width="1" style="71" customWidth="1"/>
    <col min="16" max="16" width="2.625" style="71" customWidth="1"/>
    <col min="17" max="17" width="2.75" style="71" customWidth="1"/>
    <col min="18" max="18" width="8.75" style="71" customWidth="1"/>
    <col min="19" max="19" width="9.875" style="73" customWidth="1"/>
    <col min="20" max="16384" width="8.75" style="32"/>
  </cols>
  <sheetData>
    <row r="1" spans="1:48" ht="131.25" customHeight="1" x14ac:dyDescent="0.2">
      <c r="A1" s="105"/>
      <c r="B1" s="105"/>
      <c r="C1" s="105"/>
      <c r="D1" s="105"/>
      <c r="E1" s="105"/>
      <c r="F1" s="105"/>
      <c r="G1" s="105"/>
      <c r="H1" s="105"/>
      <c r="I1" s="105"/>
      <c r="J1" s="105"/>
      <c r="K1" s="105"/>
      <c r="L1" s="105"/>
      <c r="M1" s="105"/>
      <c r="N1" s="105"/>
      <c r="O1" s="105"/>
      <c r="P1" s="105"/>
      <c r="Q1" s="105"/>
      <c r="R1" s="105"/>
      <c r="S1" s="105"/>
    </row>
    <row r="2" spans="1:48" s="2" customFormat="1" ht="23.25" x14ac:dyDescent="0.35">
      <c r="A2" s="54"/>
      <c r="B2" s="54"/>
      <c r="C2" s="54"/>
      <c r="D2" s="60" t="s">
        <v>68</v>
      </c>
      <c r="E2" s="56"/>
      <c r="F2" s="56"/>
      <c r="G2" s="56"/>
      <c r="H2" s="56"/>
      <c r="I2" s="56"/>
      <c r="J2" s="56"/>
      <c r="K2" s="55"/>
      <c r="L2" s="55"/>
      <c r="M2" s="54"/>
      <c r="N2" s="54"/>
      <c r="O2" s="54"/>
      <c r="P2" s="54"/>
      <c r="Q2" s="54"/>
      <c r="R2" s="54"/>
      <c r="S2" s="54"/>
      <c r="T2" s="35"/>
    </row>
    <row r="3" spans="1:48" s="2" customFormat="1" ht="20.25" x14ac:dyDescent="0.3">
      <c r="A3" s="54"/>
      <c r="B3" s="54"/>
      <c r="C3" s="54"/>
      <c r="D3" s="56" t="s">
        <v>43</v>
      </c>
      <c r="E3" s="56"/>
      <c r="F3" s="56"/>
      <c r="G3" s="56"/>
      <c r="H3" s="56"/>
      <c r="I3" s="56"/>
      <c r="J3" s="56"/>
      <c r="K3" s="55"/>
      <c r="L3" s="55"/>
      <c r="M3" s="54"/>
      <c r="N3" s="54"/>
      <c r="O3" s="54"/>
      <c r="P3" s="54"/>
      <c r="Q3" s="54"/>
      <c r="R3" s="54"/>
      <c r="S3" s="54"/>
      <c r="T3" s="35"/>
    </row>
    <row r="4" spans="1:48" s="2" customFormat="1" ht="20.25" x14ac:dyDescent="0.3">
      <c r="A4" s="54"/>
      <c r="B4" s="54"/>
      <c r="C4" s="54"/>
      <c r="D4" s="56"/>
      <c r="E4" s="56"/>
      <c r="F4" s="56"/>
      <c r="G4" s="56"/>
      <c r="H4" s="56"/>
      <c r="I4" s="56"/>
      <c r="J4" s="56"/>
      <c r="K4" s="55"/>
      <c r="L4" s="55"/>
      <c r="M4" s="54"/>
      <c r="N4" s="54"/>
      <c r="O4" s="54"/>
      <c r="P4" s="54"/>
      <c r="Q4" s="54"/>
      <c r="R4" s="54"/>
      <c r="S4" s="54"/>
      <c r="T4" s="35"/>
    </row>
    <row r="5" spans="1:48" s="2" customFormat="1" ht="23.25" x14ac:dyDescent="0.35">
      <c r="A5" s="54"/>
      <c r="B5" s="54"/>
      <c r="C5" s="54"/>
      <c r="D5" s="60" t="s">
        <v>69</v>
      </c>
      <c r="E5" s="56"/>
      <c r="F5" s="56"/>
      <c r="G5" s="56"/>
      <c r="H5" s="56"/>
      <c r="I5" s="56"/>
      <c r="J5" s="56"/>
      <c r="K5" s="55"/>
      <c r="L5" s="55"/>
      <c r="M5" s="54"/>
      <c r="N5" s="54"/>
      <c r="O5" s="54"/>
      <c r="P5" s="54"/>
      <c r="Q5" s="54"/>
      <c r="R5" s="54"/>
      <c r="S5" s="54"/>
      <c r="T5" s="35"/>
    </row>
    <row r="6" spans="1:48" s="2" customFormat="1" ht="20.25" x14ac:dyDescent="0.3">
      <c r="A6" s="54"/>
      <c r="B6" s="54"/>
      <c r="C6" s="54"/>
      <c r="D6" s="56" t="s">
        <v>15</v>
      </c>
      <c r="E6" s="56"/>
      <c r="F6" s="56"/>
      <c r="G6" s="56"/>
      <c r="H6" s="56"/>
      <c r="I6" s="56"/>
      <c r="J6" s="56"/>
      <c r="K6" s="55"/>
      <c r="L6" s="55"/>
      <c r="M6" s="54"/>
      <c r="N6" s="54"/>
      <c r="O6" s="54"/>
      <c r="P6" s="54"/>
      <c r="Q6" s="54"/>
      <c r="R6" s="54"/>
      <c r="S6" s="54"/>
      <c r="T6" s="35"/>
    </row>
    <row r="7" spans="1:48" s="2" customFormat="1" ht="20.25" x14ac:dyDescent="0.3">
      <c r="A7" s="54"/>
      <c r="B7" s="54"/>
      <c r="C7" s="54"/>
      <c r="D7" s="56" t="s">
        <v>49</v>
      </c>
      <c r="E7" s="56"/>
      <c r="F7" s="56"/>
      <c r="G7" s="56"/>
      <c r="H7" s="56"/>
      <c r="I7" s="56"/>
      <c r="J7" s="56"/>
      <c r="K7" s="55"/>
      <c r="L7" s="55"/>
      <c r="M7" s="54"/>
      <c r="N7" s="54"/>
      <c r="O7" s="54"/>
      <c r="P7" s="54"/>
      <c r="Q7" s="54"/>
      <c r="R7" s="54"/>
      <c r="S7" s="54"/>
      <c r="T7" s="35"/>
    </row>
    <row r="8" spans="1:48" s="2" customFormat="1" ht="20.25" x14ac:dyDescent="0.3">
      <c r="A8" s="54"/>
      <c r="B8" s="54"/>
      <c r="C8" s="54"/>
      <c r="D8" s="56"/>
      <c r="E8" s="56"/>
      <c r="F8" s="56"/>
      <c r="G8" s="56"/>
      <c r="H8" s="56"/>
      <c r="I8" s="56"/>
      <c r="J8" s="56"/>
      <c r="K8" s="55"/>
      <c r="L8" s="55"/>
      <c r="M8" s="54"/>
      <c r="N8" s="54"/>
      <c r="O8" s="54"/>
      <c r="P8" s="54"/>
      <c r="Q8" s="54"/>
      <c r="R8" s="54"/>
      <c r="S8" s="54"/>
      <c r="T8" s="35"/>
    </row>
    <row r="9" spans="1:48" s="2" customFormat="1" ht="27" customHeight="1" x14ac:dyDescent="0.2">
      <c r="A9" s="54"/>
      <c r="B9" s="54"/>
      <c r="C9" s="54"/>
      <c r="D9" s="54"/>
      <c r="E9" s="54"/>
      <c r="F9" s="54"/>
      <c r="G9" s="54"/>
      <c r="H9" s="54"/>
      <c r="I9" s="54"/>
      <c r="J9" s="54"/>
      <c r="K9" s="54"/>
      <c r="L9" s="54"/>
      <c r="M9" s="54"/>
      <c r="N9" s="54"/>
      <c r="O9" s="54"/>
      <c r="P9" s="54"/>
      <c r="Q9" s="54"/>
      <c r="R9" s="54"/>
      <c r="S9" s="54"/>
      <c r="T9" s="35"/>
    </row>
    <row r="10" spans="1:48" s="2" customFormat="1" ht="36.75" customHeight="1" x14ac:dyDescent="0.2">
      <c r="A10" s="54"/>
      <c r="B10" s="107" t="s">
        <v>72</v>
      </c>
      <c r="C10" s="108"/>
      <c r="D10" s="108"/>
      <c r="E10" s="108"/>
      <c r="F10" s="108"/>
      <c r="G10" s="108"/>
      <c r="H10" s="108"/>
      <c r="I10" s="108"/>
      <c r="J10" s="108"/>
      <c r="K10" s="108"/>
      <c r="L10" s="108"/>
      <c r="M10" s="108"/>
      <c r="N10" s="108"/>
      <c r="O10" s="108"/>
      <c r="P10" s="108"/>
      <c r="Q10" s="108"/>
      <c r="R10" s="108"/>
      <c r="S10" s="54"/>
      <c r="T10" s="35"/>
    </row>
    <row r="11" spans="1:48" s="2" customFormat="1" ht="23.25" customHeight="1" thickBot="1" x14ac:dyDescent="0.25">
      <c r="A11" s="54"/>
      <c r="B11" s="58"/>
      <c r="C11" s="58"/>
      <c r="D11" s="61"/>
      <c r="E11" s="58"/>
      <c r="F11" s="58"/>
      <c r="G11" s="58"/>
      <c r="H11" s="61"/>
      <c r="I11" s="58"/>
      <c r="J11" s="58"/>
      <c r="K11" s="58"/>
      <c r="L11" s="58"/>
      <c r="M11" s="58"/>
      <c r="N11" s="58"/>
      <c r="O11" s="58"/>
      <c r="P11" s="62"/>
      <c r="Q11" s="58"/>
      <c r="R11" s="58"/>
      <c r="S11" s="54"/>
      <c r="T11" s="1"/>
    </row>
    <row r="12" spans="1:48" s="2" customFormat="1" ht="39.75" customHeight="1" x14ac:dyDescent="0.2">
      <c r="A12" s="54"/>
      <c r="B12" s="58"/>
      <c r="C12" s="58"/>
      <c r="D12" s="96" t="s">
        <v>46</v>
      </c>
      <c r="E12" s="59"/>
      <c r="F12" s="59"/>
      <c r="G12" s="59"/>
      <c r="H12" s="96" t="s">
        <v>48</v>
      </c>
      <c r="I12" s="59"/>
      <c r="J12" s="96" t="s">
        <v>44</v>
      </c>
      <c r="K12" s="59"/>
      <c r="L12" s="99" t="s">
        <v>38</v>
      </c>
      <c r="M12" s="58"/>
      <c r="N12" s="58"/>
      <c r="O12" s="58"/>
      <c r="P12" s="58"/>
      <c r="Q12" s="58"/>
      <c r="R12" s="58"/>
      <c r="S12" s="54"/>
      <c r="T12" s="1"/>
    </row>
    <row r="13" spans="1:48" ht="48.75" customHeight="1" thickBot="1" x14ac:dyDescent="0.25">
      <c r="A13" s="54"/>
      <c r="B13" s="58"/>
      <c r="C13" s="58"/>
      <c r="D13" s="97">
        <v>29.12</v>
      </c>
      <c r="E13" s="58"/>
      <c r="F13" s="58"/>
      <c r="G13" s="58"/>
      <c r="H13" s="98"/>
      <c r="I13" s="58"/>
      <c r="J13" s="98">
        <v>5</v>
      </c>
      <c r="K13" s="58"/>
      <c r="L13" s="100">
        <f>'נתוני עזר'!I11</f>
        <v>41.688473600000009</v>
      </c>
      <c r="M13" s="58"/>
      <c r="N13" s="58"/>
      <c r="O13" s="58"/>
      <c r="P13" s="58"/>
      <c r="Q13" s="58"/>
      <c r="R13" s="58"/>
      <c r="S13" s="54"/>
      <c r="T13" s="1"/>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4" spans="1:48" s="2" customFormat="1" ht="45" customHeight="1" x14ac:dyDescent="0.2">
      <c r="A14" s="54"/>
      <c r="B14" s="58"/>
      <c r="C14" s="58"/>
      <c r="D14" s="63" t="s">
        <v>47</v>
      </c>
      <c r="E14" s="58"/>
      <c r="F14" s="58"/>
      <c r="G14" s="58"/>
      <c r="H14" s="63"/>
      <c r="I14" s="58"/>
      <c r="J14" s="58"/>
      <c r="K14" s="58"/>
      <c r="L14" s="58"/>
      <c r="M14" s="58"/>
      <c r="N14" s="58"/>
      <c r="O14" s="58"/>
      <c r="P14" s="58"/>
      <c r="Q14" s="58"/>
      <c r="R14" s="58"/>
      <c r="S14" s="54"/>
      <c r="T14" s="1"/>
    </row>
    <row r="15" spans="1:48" s="2" customFormat="1" ht="69" customHeight="1" x14ac:dyDescent="0.4">
      <c r="A15" s="54"/>
      <c r="B15" s="106" t="s">
        <v>26</v>
      </c>
      <c r="C15" s="106"/>
      <c r="D15" s="106"/>
      <c r="E15" s="106"/>
      <c r="F15" s="106"/>
      <c r="G15" s="106"/>
      <c r="H15" s="106"/>
      <c r="I15" s="106"/>
      <c r="J15" s="106"/>
      <c r="K15" s="106"/>
      <c r="L15" s="106"/>
      <c r="M15" s="106"/>
      <c r="N15" s="106"/>
      <c r="O15" s="106"/>
      <c r="P15" s="106"/>
      <c r="Q15" s="106"/>
      <c r="R15" s="106"/>
      <c r="S15" s="54"/>
      <c r="T15" s="1"/>
    </row>
    <row r="16" spans="1:48" s="2" customFormat="1" ht="11.25" customHeight="1" x14ac:dyDescent="0.2">
      <c r="A16" s="94"/>
      <c r="B16" s="88"/>
      <c r="C16" s="88"/>
      <c r="D16" s="89"/>
      <c r="E16" s="89"/>
      <c r="F16" s="89"/>
      <c r="G16" s="89"/>
      <c r="H16" s="89"/>
      <c r="I16" s="89"/>
      <c r="J16" s="89"/>
      <c r="K16" s="89"/>
      <c r="L16" s="89"/>
      <c r="M16" s="89"/>
      <c r="N16" s="89"/>
      <c r="O16" s="89"/>
      <c r="P16" s="89"/>
      <c r="Q16" s="88"/>
      <c r="R16" s="88"/>
      <c r="S16" s="94"/>
      <c r="T16" s="1"/>
    </row>
    <row r="17" spans="1:20" s="87" customFormat="1" ht="37.5" customHeight="1" x14ac:dyDescent="0.2">
      <c r="A17" s="95"/>
      <c r="B17" s="85"/>
      <c r="C17" s="85"/>
      <c r="D17" s="104" t="s">
        <v>45</v>
      </c>
      <c r="E17" s="85"/>
      <c r="F17" s="85"/>
      <c r="G17" s="115" t="s">
        <v>73</v>
      </c>
      <c r="H17" s="115"/>
      <c r="I17" s="115"/>
      <c r="J17" s="115"/>
      <c r="K17" s="115"/>
      <c r="L17" s="115"/>
      <c r="M17" s="115"/>
      <c r="N17" s="115"/>
      <c r="O17" s="115"/>
      <c r="P17" s="115"/>
      <c r="Q17" s="115"/>
      <c r="R17" s="85"/>
      <c r="S17" s="95"/>
      <c r="T17" s="86"/>
    </row>
    <row r="18" spans="1:20" s="2" customFormat="1" ht="20.25" customHeight="1" x14ac:dyDescent="0.2">
      <c r="A18" s="54"/>
      <c r="B18" s="58"/>
      <c r="C18" s="58"/>
      <c r="D18" s="58"/>
      <c r="E18" s="58"/>
      <c r="F18" s="58"/>
      <c r="G18" s="74"/>
      <c r="H18" s="74"/>
      <c r="I18" s="74"/>
      <c r="J18" s="74"/>
      <c r="K18" s="74"/>
      <c r="L18" s="74"/>
      <c r="M18" s="74"/>
      <c r="N18" s="74"/>
      <c r="O18" s="74"/>
      <c r="P18" s="74"/>
      <c r="Q18" s="74"/>
      <c r="R18" s="58"/>
      <c r="S18" s="54"/>
      <c r="T18" s="1"/>
    </row>
    <row r="19" spans="1:20" s="2" customFormat="1" ht="63.75" customHeight="1" thickBot="1" x14ac:dyDescent="0.25">
      <c r="A19" s="54"/>
      <c r="B19" s="58"/>
      <c r="C19" s="58"/>
      <c r="D19" s="58"/>
      <c r="E19" s="58"/>
      <c r="F19" s="58"/>
      <c r="G19" s="118" t="s">
        <v>75</v>
      </c>
      <c r="H19" s="118"/>
      <c r="I19" s="118"/>
      <c r="J19" s="118"/>
      <c r="K19" s="118"/>
      <c r="L19" s="118"/>
      <c r="M19" s="118"/>
      <c r="N19" s="118"/>
      <c r="O19" s="118"/>
      <c r="P19" s="118"/>
      <c r="Q19" s="118"/>
      <c r="R19" s="58"/>
      <c r="S19" s="54"/>
      <c r="T19" s="1"/>
    </row>
    <row r="20" spans="1:20" s="2" customFormat="1" ht="27.75" customHeight="1" x14ac:dyDescent="0.2">
      <c r="A20" s="54"/>
      <c r="B20" s="58"/>
      <c r="C20" s="58"/>
      <c r="D20" s="101" t="s">
        <v>4</v>
      </c>
      <c r="E20" s="58"/>
      <c r="F20" s="58"/>
      <c r="G20" s="118"/>
      <c r="H20" s="118"/>
      <c r="I20" s="118"/>
      <c r="J20" s="118"/>
      <c r="K20" s="118"/>
      <c r="L20" s="118"/>
      <c r="M20" s="118"/>
      <c r="N20" s="118"/>
      <c r="O20" s="118"/>
      <c r="P20" s="118"/>
      <c r="Q20" s="118"/>
      <c r="R20" s="58"/>
      <c r="S20" s="54"/>
      <c r="T20" s="1"/>
    </row>
    <row r="21" spans="1:20" s="2" customFormat="1" ht="28.5" customHeight="1" thickBot="1" x14ac:dyDescent="0.25">
      <c r="A21" s="54"/>
      <c r="B21" s="58"/>
      <c r="C21" s="58"/>
      <c r="D21" s="102">
        <f>'נתוני עזר'!I4</f>
        <v>1.3440000000000001</v>
      </c>
      <c r="E21" s="58"/>
      <c r="F21" s="58"/>
      <c r="G21" s="118"/>
      <c r="H21" s="118"/>
      <c r="I21" s="118"/>
      <c r="J21" s="118"/>
      <c r="K21" s="118"/>
      <c r="L21" s="118"/>
      <c r="M21" s="118"/>
      <c r="N21" s="118"/>
      <c r="O21" s="118"/>
      <c r="P21" s="118"/>
      <c r="Q21" s="118"/>
      <c r="R21" s="58"/>
      <c r="S21" s="54"/>
      <c r="T21" s="1"/>
    </row>
    <row r="22" spans="1:20" s="2" customFormat="1" ht="28.5" customHeight="1" x14ac:dyDescent="0.2">
      <c r="A22" s="54"/>
      <c r="B22" s="58"/>
      <c r="C22" s="58"/>
      <c r="D22" s="58"/>
      <c r="E22" s="58"/>
      <c r="F22" s="58"/>
      <c r="G22" s="118"/>
      <c r="H22" s="118"/>
      <c r="I22" s="118"/>
      <c r="J22" s="118"/>
      <c r="K22" s="118"/>
      <c r="L22" s="118"/>
      <c r="M22" s="118"/>
      <c r="N22" s="118"/>
      <c r="O22" s="118"/>
      <c r="P22" s="118"/>
      <c r="Q22" s="118"/>
      <c r="R22" s="58"/>
      <c r="S22" s="54"/>
      <c r="T22" s="1"/>
    </row>
    <row r="23" spans="1:20" s="2" customFormat="1" ht="28.5" customHeight="1" x14ac:dyDescent="0.25">
      <c r="A23" s="54"/>
      <c r="B23" s="58"/>
      <c r="C23" s="58"/>
      <c r="D23" s="58"/>
      <c r="E23" s="58"/>
      <c r="F23" s="58"/>
      <c r="G23" s="117" t="s">
        <v>33</v>
      </c>
      <c r="H23" s="117"/>
      <c r="I23" s="117"/>
      <c r="J23" s="117"/>
      <c r="K23" s="117"/>
      <c r="L23" s="117"/>
      <c r="M23" s="117"/>
      <c r="N23" s="117"/>
      <c r="O23" s="117"/>
      <c r="P23" s="117"/>
      <c r="Q23" s="117"/>
      <c r="R23" s="58"/>
      <c r="S23" s="54"/>
      <c r="T23" s="1"/>
    </row>
    <row r="24" spans="1:20" s="2" customFormat="1" ht="18" customHeight="1" x14ac:dyDescent="0.2">
      <c r="A24" s="54"/>
      <c r="B24" s="58"/>
      <c r="C24" s="58"/>
      <c r="D24" s="58"/>
      <c r="E24" s="58"/>
      <c r="F24" s="58"/>
      <c r="G24" s="109" t="s">
        <v>51</v>
      </c>
      <c r="H24" s="109"/>
      <c r="I24" s="109"/>
      <c r="J24" s="109"/>
      <c r="K24" s="109"/>
      <c r="L24" s="109"/>
      <c r="M24" s="109"/>
      <c r="N24" s="109"/>
      <c r="O24" s="109"/>
      <c r="P24" s="109"/>
      <c r="Q24" s="109"/>
      <c r="R24" s="58"/>
      <c r="S24" s="54"/>
      <c r="T24" s="1"/>
    </row>
    <row r="25" spans="1:20" s="2" customFormat="1" ht="25.5" customHeight="1" x14ac:dyDescent="0.2">
      <c r="A25" s="54"/>
      <c r="B25" s="58"/>
      <c r="C25" s="58"/>
      <c r="D25" s="58"/>
      <c r="E25" s="58"/>
      <c r="F25" s="58"/>
      <c r="G25" s="109" t="s">
        <v>50</v>
      </c>
      <c r="H25" s="109"/>
      <c r="I25" s="109"/>
      <c r="J25" s="109"/>
      <c r="K25" s="109"/>
      <c r="L25" s="109"/>
      <c r="M25" s="109"/>
      <c r="N25" s="109"/>
      <c r="O25" s="109"/>
      <c r="P25" s="109"/>
      <c r="Q25" s="109"/>
      <c r="R25" s="58"/>
      <c r="S25" s="54"/>
      <c r="T25" s="1"/>
    </row>
    <row r="26" spans="1:20" s="2" customFormat="1" ht="18" customHeight="1" thickBot="1" x14ac:dyDescent="0.25">
      <c r="A26" s="54"/>
      <c r="B26" s="58"/>
      <c r="C26" s="58"/>
      <c r="D26" s="58"/>
      <c r="E26" s="58"/>
      <c r="F26" s="58"/>
      <c r="G26" s="74"/>
      <c r="H26" s="74"/>
      <c r="I26" s="74"/>
      <c r="J26" s="74"/>
      <c r="K26" s="74"/>
      <c r="L26" s="74"/>
      <c r="M26" s="74"/>
      <c r="N26" s="74"/>
      <c r="O26" s="74"/>
      <c r="P26" s="74"/>
      <c r="Q26" s="74"/>
      <c r="R26" s="58"/>
      <c r="S26" s="54"/>
      <c r="T26" s="1"/>
    </row>
    <row r="27" spans="1:20" s="2" customFormat="1" ht="27.75" customHeight="1" x14ac:dyDescent="0.2">
      <c r="A27" s="54"/>
      <c r="B27" s="58"/>
      <c r="C27" s="75"/>
      <c r="D27" s="101" t="s">
        <v>39</v>
      </c>
      <c r="E27" s="75"/>
      <c r="F27" s="58"/>
      <c r="G27" s="116" t="s">
        <v>64</v>
      </c>
      <c r="H27" s="116"/>
      <c r="I27" s="116"/>
      <c r="J27" s="116"/>
      <c r="K27" s="116"/>
      <c r="L27" s="116"/>
      <c r="M27" s="116"/>
      <c r="N27" s="116"/>
      <c r="O27" s="116"/>
      <c r="P27" s="116"/>
      <c r="Q27" s="116"/>
      <c r="R27" s="58"/>
      <c r="S27" s="54"/>
      <c r="T27" s="1"/>
    </row>
    <row r="28" spans="1:20" s="2" customFormat="1" ht="27.75" customHeight="1" thickBot="1" x14ac:dyDescent="0.25">
      <c r="A28" s="54"/>
      <c r="B28" s="58"/>
      <c r="C28" s="75"/>
      <c r="D28" s="102">
        <f>'נתוני עזר'!I5</f>
        <v>1.008</v>
      </c>
      <c r="E28" s="75"/>
      <c r="F28" s="58"/>
      <c r="G28" s="116"/>
      <c r="H28" s="116"/>
      <c r="I28" s="116"/>
      <c r="J28" s="116"/>
      <c r="K28" s="116"/>
      <c r="L28" s="116"/>
      <c r="M28" s="116"/>
      <c r="N28" s="116"/>
      <c r="O28" s="116"/>
      <c r="P28" s="116"/>
      <c r="Q28" s="116"/>
      <c r="R28" s="58"/>
      <c r="S28" s="54"/>
      <c r="T28" s="1"/>
    </row>
    <row r="29" spans="1:20" s="2" customFormat="1" ht="18" customHeight="1" x14ac:dyDescent="0.2">
      <c r="A29" s="54"/>
      <c r="B29" s="58"/>
      <c r="C29" s="75"/>
      <c r="D29" s="75"/>
      <c r="E29" s="75"/>
      <c r="F29" s="58"/>
      <c r="G29" s="114" t="s">
        <v>52</v>
      </c>
      <c r="H29" s="114"/>
      <c r="I29" s="114"/>
      <c r="J29" s="114"/>
      <c r="K29" s="114"/>
      <c r="L29" s="114"/>
      <c r="M29" s="114"/>
      <c r="N29" s="114"/>
      <c r="O29" s="114"/>
      <c r="P29" s="114"/>
      <c r="Q29" s="114"/>
      <c r="R29" s="58"/>
      <c r="S29" s="54"/>
      <c r="T29" s="1"/>
    </row>
    <row r="30" spans="1:20" s="2" customFormat="1" ht="27.75" customHeight="1" x14ac:dyDescent="0.2">
      <c r="A30" s="54"/>
      <c r="B30" s="58"/>
      <c r="C30" s="75"/>
      <c r="D30" s="75"/>
      <c r="E30" s="75"/>
      <c r="F30" s="58"/>
      <c r="G30" s="109" t="s">
        <v>50</v>
      </c>
      <c r="H30" s="109"/>
      <c r="I30" s="109"/>
      <c r="J30" s="109"/>
      <c r="K30" s="109"/>
      <c r="L30" s="109"/>
      <c r="M30" s="109"/>
      <c r="N30" s="109"/>
      <c r="O30" s="109"/>
      <c r="P30" s="109"/>
      <c r="Q30" s="109"/>
      <c r="R30" s="58"/>
      <c r="S30" s="54"/>
      <c r="T30" s="1"/>
    </row>
    <row r="31" spans="1:20" s="2" customFormat="1" ht="18.75" customHeight="1" x14ac:dyDescent="0.2">
      <c r="A31" s="54"/>
      <c r="B31" s="58"/>
      <c r="C31" s="75"/>
      <c r="D31" s="75"/>
      <c r="E31" s="75"/>
      <c r="F31" s="76"/>
      <c r="G31" s="75"/>
      <c r="H31" s="75"/>
      <c r="I31" s="75"/>
      <c r="J31" s="77"/>
      <c r="K31" s="75"/>
      <c r="L31" s="75"/>
      <c r="M31" s="75"/>
      <c r="N31" s="76"/>
      <c r="O31" s="75"/>
      <c r="P31" s="75"/>
      <c r="Q31" s="75"/>
      <c r="R31" s="58"/>
      <c r="S31" s="54"/>
      <c r="T31" s="1"/>
    </row>
    <row r="32" spans="1:20" s="2" customFormat="1" ht="24.75" customHeight="1" x14ac:dyDescent="0.2">
      <c r="A32" s="54"/>
      <c r="B32" s="58"/>
      <c r="C32" s="75"/>
      <c r="D32" s="75"/>
      <c r="E32" s="75"/>
      <c r="F32" s="76"/>
      <c r="G32" s="118" t="s">
        <v>76</v>
      </c>
      <c r="H32" s="118"/>
      <c r="I32" s="118"/>
      <c r="J32" s="118"/>
      <c r="K32" s="118"/>
      <c r="L32" s="118"/>
      <c r="M32" s="118"/>
      <c r="N32" s="118"/>
      <c r="O32" s="118"/>
      <c r="P32" s="118"/>
      <c r="Q32" s="118"/>
      <c r="R32" s="58"/>
      <c r="S32" s="54"/>
      <c r="T32" s="1"/>
    </row>
    <row r="33" spans="1:20" s="2" customFormat="1" ht="27" customHeight="1" x14ac:dyDescent="0.2">
      <c r="A33" s="54"/>
      <c r="B33" s="58"/>
      <c r="C33" s="75"/>
      <c r="D33" s="75"/>
      <c r="E33" s="75"/>
      <c r="F33" s="76"/>
      <c r="G33" s="118"/>
      <c r="H33" s="118"/>
      <c r="I33" s="118"/>
      <c r="J33" s="118"/>
      <c r="K33" s="118"/>
      <c r="L33" s="118"/>
      <c r="M33" s="118"/>
      <c r="N33" s="118"/>
      <c r="O33" s="118"/>
      <c r="P33" s="118"/>
      <c r="Q33" s="118"/>
      <c r="R33" s="58"/>
      <c r="S33" s="54"/>
      <c r="T33" s="1"/>
    </row>
    <row r="34" spans="1:20" s="2" customFormat="1" ht="14.25" customHeight="1" thickBot="1" x14ac:dyDescent="0.25">
      <c r="A34" s="54"/>
      <c r="B34" s="58"/>
      <c r="C34" s="75"/>
      <c r="D34" s="75"/>
      <c r="E34" s="75"/>
      <c r="F34" s="76"/>
      <c r="G34" s="118"/>
      <c r="H34" s="118"/>
      <c r="I34" s="118"/>
      <c r="J34" s="118"/>
      <c r="K34" s="118"/>
      <c r="L34" s="118"/>
      <c r="M34" s="118"/>
      <c r="N34" s="118"/>
      <c r="O34" s="118"/>
      <c r="P34" s="118"/>
      <c r="Q34" s="118"/>
      <c r="R34" s="58"/>
      <c r="S34" s="54"/>
      <c r="T34" s="1"/>
    </row>
    <row r="35" spans="1:20" s="2" customFormat="1" ht="27.75" customHeight="1" x14ac:dyDescent="0.2">
      <c r="A35" s="54"/>
      <c r="B35" s="58"/>
      <c r="C35" s="75"/>
      <c r="D35" s="101" t="s">
        <v>2</v>
      </c>
      <c r="E35" s="75"/>
      <c r="F35" s="76"/>
      <c r="G35" s="118"/>
      <c r="H35" s="118"/>
      <c r="I35" s="118"/>
      <c r="J35" s="118"/>
      <c r="K35" s="118"/>
      <c r="L35" s="118"/>
      <c r="M35" s="118"/>
      <c r="N35" s="118"/>
      <c r="O35" s="118"/>
      <c r="P35" s="118"/>
      <c r="Q35" s="118"/>
      <c r="R35" s="58"/>
      <c r="S35" s="54"/>
      <c r="T35" s="1"/>
    </row>
    <row r="36" spans="1:20" s="2" customFormat="1" ht="31.5" customHeight="1" thickBot="1" x14ac:dyDescent="0.25">
      <c r="A36" s="54"/>
      <c r="B36" s="58"/>
      <c r="C36" s="75"/>
      <c r="D36" s="102">
        <f>'נתוני עזר'!I6</f>
        <v>1.3846153846153846</v>
      </c>
      <c r="E36" s="75"/>
      <c r="F36" s="76"/>
      <c r="G36" s="118"/>
      <c r="H36" s="118"/>
      <c r="I36" s="118"/>
      <c r="J36" s="118"/>
      <c r="K36" s="118"/>
      <c r="L36" s="118"/>
      <c r="M36" s="118"/>
      <c r="N36" s="118"/>
      <c r="O36" s="118"/>
      <c r="P36" s="118"/>
      <c r="Q36" s="118"/>
      <c r="R36" s="58"/>
      <c r="S36" s="54"/>
      <c r="T36" s="1"/>
    </row>
    <row r="37" spans="1:20" s="2" customFormat="1" ht="18" customHeight="1" x14ac:dyDescent="0.2">
      <c r="A37" s="54"/>
      <c r="B37" s="58"/>
      <c r="C37" s="75"/>
      <c r="D37" s="75"/>
      <c r="E37" s="75"/>
      <c r="F37" s="76"/>
      <c r="G37" s="112" t="s">
        <v>53</v>
      </c>
      <c r="H37" s="112"/>
      <c r="I37" s="112"/>
      <c r="J37" s="112"/>
      <c r="K37" s="112"/>
      <c r="L37" s="112"/>
      <c r="M37" s="112"/>
      <c r="N37" s="112"/>
      <c r="O37" s="112"/>
      <c r="P37" s="112"/>
      <c r="Q37" s="112"/>
      <c r="R37" s="58"/>
      <c r="S37" s="54"/>
      <c r="T37" s="1"/>
    </row>
    <row r="38" spans="1:20" s="2" customFormat="1" ht="18" customHeight="1" x14ac:dyDescent="0.2">
      <c r="A38" s="54"/>
      <c r="B38" s="58"/>
      <c r="C38" s="75"/>
      <c r="D38" s="75"/>
      <c r="E38" s="75"/>
      <c r="F38" s="76"/>
      <c r="G38" s="111" t="s">
        <v>54</v>
      </c>
      <c r="H38" s="111"/>
      <c r="I38" s="111"/>
      <c r="J38" s="111"/>
      <c r="K38" s="111"/>
      <c r="L38" s="111"/>
      <c r="M38" s="111"/>
      <c r="N38" s="111"/>
      <c r="O38" s="111"/>
      <c r="P38" s="111"/>
      <c r="Q38" s="111"/>
      <c r="R38" s="58"/>
      <c r="S38" s="54"/>
      <c r="T38" s="1"/>
    </row>
    <row r="39" spans="1:20" s="2" customFormat="1" ht="27.75" customHeight="1" x14ac:dyDescent="0.2">
      <c r="A39" s="54"/>
      <c r="B39" s="58"/>
      <c r="C39" s="75"/>
      <c r="D39" s="75"/>
      <c r="E39" s="75"/>
      <c r="F39" s="76"/>
      <c r="G39" s="112" t="s">
        <v>34</v>
      </c>
      <c r="H39" s="112"/>
      <c r="I39" s="112"/>
      <c r="J39" s="112"/>
      <c r="K39" s="112"/>
      <c r="L39" s="112"/>
      <c r="M39" s="112"/>
      <c r="N39" s="112"/>
      <c r="O39" s="112"/>
      <c r="P39" s="112"/>
      <c r="Q39" s="112"/>
      <c r="R39" s="58"/>
      <c r="S39" s="54"/>
      <c r="T39" s="1"/>
    </row>
    <row r="40" spans="1:20" s="2" customFormat="1" ht="18" customHeight="1" x14ac:dyDescent="0.2">
      <c r="A40" s="54"/>
      <c r="B40" s="58"/>
      <c r="C40" s="75"/>
      <c r="D40" s="75"/>
      <c r="E40" s="75"/>
      <c r="F40" s="76"/>
      <c r="G40" s="75"/>
      <c r="H40" s="75"/>
      <c r="I40" s="75"/>
      <c r="J40" s="77"/>
      <c r="K40" s="75"/>
      <c r="L40" s="75"/>
      <c r="M40" s="75"/>
      <c r="N40" s="76"/>
      <c r="O40" s="75"/>
      <c r="P40" s="75"/>
      <c r="Q40" s="75"/>
      <c r="R40" s="58"/>
      <c r="S40" s="54"/>
      <c r="T40" s="1"/>
    </row>
    <row r="41" spans="1:20" s="2" customFormat="1" ht="18" customHeight="1" x14ac:dyDescent="0.2">
      <c r="A41" s="54"/>
      <c r="B41" s="58"/>
      <c r="C41" s="75"/>
      <c r="D41" s="75"/>
      <c r="E41" s="75"/>
      <c r="F41" s="76"/>
      <c r="G41" s="113" t="s">
        <v>65</v>
      </c>
      <c r="H41" s="113"/>
      <c r="I41" s="113"/>
      <c r="J41" s="113"/>
      <c r="K41" s="113"/>
      <c r="L41" s="113"/>
      <c r="M41" s="113"/>
      <c r="N41" s="113"/>
      <c r="O41" s="113"/>
      <c r="P41" s="113"/>
      <c r="Q41" s="113"/>
      <c r="R41" s="58"/>
      <c r="S41" s="54"/>
      <c r="T41" s="1"/>
    </row>
    <row r="42" spans="1:20" s="2" customFormat="1" ht="18" x14ac:dyDescent="0.2">
      <c r="A42" s="54"/>
      <c r="B42" s="58"/>
      <c r="C42" s="75"/>
      <c r="D42" s="75"/>
      <c r="E42" s="75"/>
      <c r="F42" s="76"/>
      <c r="G42" s="113"/>
      <c r="H42" s="113"/>
      <c r="I42" s="113"/>
      <c r="J42" s="113"/>
      <c r="K42" s="113"/>
      <c r="L42" s="113"/>
      <c r="M42" s="113"/>
      <c r="N42" s="113"/>
      <c r="O42" s="113"/>
      <c r="P42" s="113"/>
      <c r="Q42" s="113"/>
      <c r="R42" s="58"/>
      <c r="S42" s="54"/>
      <c r="T42" s="1"/>
    </row>
    <row r="43" spans="1:20" s="2" customFormat="1" ht="18.75" thickBot="1" x14ac:dyDescent="0.25">
      <c r="A43" s="54"/>
      <c r="B43" s="58"/>
      <c r="C43" s="75"/>
      <c r="D43" s="75"/>
      <c r="E43" s="75"/>
      <c r="F43" s="76"/>
      <c r="G43" s="113"/>
      <c r="H43" s="113"/>
      <c r="I43" s="113"/>
      <c r="J43" s="113"/>
      <c r="K43" s="113"/>
      <c r="L43" s="113"/>
      <c r="M43" s="113"/>
      <c r="N43" s="113"/>
      <c r="O43" s="113"/>
      <c r="P43" s="113"/>
      <c r="Q43" s="113"/>
      <c r="R43" s="58"/>
      <c r="S43" s="54"/>
      <c r="T43" s="1"/>
    </row>
    <row r="44" spans="1:20" s="2" customFormat="1" ht="27" customHeight="1" x14ac:dyDescent="0.2">
      <c r="A44" s="54"/>
      <c r="B44" s="58"/>
      <c r="C44" s="75"/>
      <c r="D44" s="101" t="s">
        <v>70</v>
      </c>
      <c r="E44" s="75"/>
      <c r="F44" s="76"/>
      <c r="G44" s="113"/>
      <c r="H44" s="113"/>
      <c r="I44" s="113"/>
      <c r="J44" s="113"/>
      <c r="K44" s="113"/>
      <c r="L44" s="113"/>
      <c r="M44" s="113"/>
      <c r="N44" s="113"/>
      <c r="O44" s="113"/>
      <c r="P44" s="113"/>
      <c r="Q44" s="113"/>
      <c r="R44" s="58"/>
      <c r="S44" s="54"/>
      <c r="T44" s="1"/>
    </row>
    <row r="45" spans="1:20" s="2" customFormat="1" ht="27.75" customHeight="1" thickBot="1" x14ac:dyDescent="0.25">
      <c r="A45" s="54"/>
      <c r="B45" s="58"/>
      <c r="C45" s="75"/>
      <c r="D45" s="103">
        <f>'נתוני עזר'!I7</f>
        <v>2.4642461538461542</v>
      </c>
      <c r="E45" s="75"/>
      <c r="F45" s="76"/>
      <c r="G45" s="113"/>
      <c r="H45" s="113"/>
      <c r="I45" s="113"/>
      <c r="J45" s="113"/>
      <c r="K45" s="113"/>
      <c r="L45" s="113"/>
      <c r="M45" s="113"/>
      <c r="N45" s="113"/>
      <c r="O45" s="113"/>
      <c r="P45" s="113"/>
      <c r="Q45" s="113"/>
      <c r="R45" s="58"/>
      <c r="S45" s="54"/>
      <c r="T45" s="1"/>
    </row>
    <row r="46" spans="1:20" s="2" customFormat="1" ht="18" customHeight="1" x14ac:dyDescent="0.2">
      <c r="A46" s="54"/>
      <c r="B46" s="58"/>
      <c r="C46" s="75"/>
      <c r="D46" s="75"/>
      <c r="E46" s="75"/>
      <c r="F46" s="76"/>
      <c r="G46" s="112" t="s">
        <v>35</v>
      </c>
      <c r="H46" s="112"/>
      <c r="I46" s="112"/>
      <c r="J46" s="112"/>
      <c r="K46" s="112"/>
      <c r="L46" s="112"/>
      <c r="M46" s="112"/>
      <c r="N46" s="112"/>
      <c r="O46" s="112"/>
      <c r="P46" s="112"/>
      <c r="Q46" s="112"/>
      <c r="R46" s="58"/>
      <c r="S46" s="54"/>
      <c r="T46" s="1"/>
    </row>
    <row r="47" spans="1:20" s="2" customFormat="1" ht="18" customHeight="1" x14ac:dyDescent="0.2">
      <c r="A47" s="54"/>
      <c r="B47" s="58"/>
      <c r="C47" s="75"/>
      <c r="D47" s="75"/>
      <c r="E47" s="75"/>
      <c r="F47" s="76"/>
      <c r="G47" s="111" t="s">
        <v>54</v>
      </c>
      <c r="H47" s="111"/>
      <c r="I47" s="111"/>
      <c r="J47" s="111"/>
      <c r="K47" s="111"/>
      <c r="L47" s="111"/>
      <c r="M47" s="111"/>
      <c r="N47" s="111"/>
      <c r="O47" s="111"/>
      <c r="P47" s="111"/>
      <c r="Q47" s="111"/>
      <c r="R47" s="58"/>
      <c r="S47" s="54"/>
      <c r="T47" s="1"/>
    </row>
    <row r="48" spans="1:20" s="2" customFormat="1" ht="18" customHeight="1" x14ac:dyDescent="0.2">
      <c r="A48" s="54"/>
      <c r="B48" s="58"/>
      <c r="C48" s="75"/>
      <c r="D48" s="75"/>
      <c r="E48" s="75"/>
      <c r="F48" s="76"/>
      <c r="G48" s="112" t="s">
        <v>55</v>
      </c>
      <c r="H48" s="112"/>
      <c r="I48" s="112"/>
      <c r="J48" s="112"/>
      <c r="K48" s="112"/>
      <c r="L48" s="112"/>
      <c r="M48" s="112"/>
      <c r="N48" s="112"/>
      <c r="O48" s="112"/>
      <c r="P48" s="112"/>
      <c r="Q48" s="112"/>
      <c r="R48" s="58"/>
      <c r="S48" s="54"/>
      <c r="T48" s="1"/>
    </row>
    <row r="49" spans="1:20" s="2" customFormat="1" ht="26.25" customHeight="1" x14ac:dyDescent="0.2">
      <c r="A49" s="54"/>
      <c r="B49" s="58"/>
      <c r="C49" s="75"/>
      <c r="D49" s="75"/>
      <c r="E49" s="75"/>
      <c r="F49" s="76"/>
      <c r="G49" s="109" t="s">
        <v>50</v>
      </c>
      <c r="H49" s="109"/>
      <c r="I49" s="109"/>
      <c r="J49" s="109"/>
      <c r="K49" s="109"/>
      <c r="L49" s="109"/>
      <c r="M49" s="109"/>
      <c r="N49" s="109"/>
      <c r="O49" s="109"/>
      <c r="P49" s="109"/>
      <c r="Q49" s="109"/>
      <c r="R49" s="58"/>
      <c r="S49" s="54"/>
      <c r="T49" s="1"/>
    </row>
    <row r="50" spans="1:20" s="2" customFormat="1" ht="18" x14ac:dyDescent="0.2">
      <c r="A50" s="54"/>
      <c r="B50" s="58"/>
      <c r="C50" s="75"/>
      <c r="D50" s="75"/>
      <c r="E50" s="75"/>
      <c r="F50" s="58"/>
      <c r="G50" s="78"/>
      <c r="H50" s="78"/>
      <c r="I50" s="78"/>
      <c r="J50" s="78"/>
      <c r="K50" s="78"/>
      <c r="L50" s="78"/>
      <c r="M50" s="78"/>
      <c r="N50" s="78"/>
      <c r="O50" s="78"/>
      <c r="P50" s="78"/>
      <c r="Q50" s="78"/>
      <c r="R50" s="58"/>
      <c r="S50" s="54"/>
      <c r="T50" s="1"/>
    </row>
    <row r="51" spans="1:20" s="2" customFormat="1" ht="18.75" customHeight="1" x14ac:dyDescent="0.2">
      <c r="A51" s="54"/>
      <c r="B51" s="58"/>
      <c r="C51" s="58"/>
      <c r="D51" s="75"/>
      <c r="E51" s="58"/>
      <c r="F51" s="58"/>
      <c r="G51" s="116" t="s">
        <v>66</v>
      </c>
      <c r="H51" s="116"/>
      <c r="I51" s="116"/>
      <c r="J51" s="116"/>
      <c r="K51" s="116"/>
      <c r="L51" s="116"/>
      <c r="M51" s="116"/>
      <c r="N51" s="116"/>
      <c r="O51" s="116"/>
      <c r="P51" s="116"/>
      <c r="Q51" s="116"/>
      <c r="R51" s="58"/>
      <c r="S51" s="54"/>
      <c r="T51" s="1"/>
    </row>
    <row r="52" spans="1:20" s="2" customFormat="1" ht="18" x14ac:dyDescent="0.2">
      <c r="A52" s="54"/>
      <c r="B52" s="58"/>
      <c r="C52" s="58"/>
      <c r="D52" s="75"/>
      <c r="E52" s="58"/>
      <c r="F52" s="58"/>
      <c r="G52" s="116"/>
      <c r="H52" s="116"/>
      <c r="I52" s="116"/>
      <c r="J52" s="116"/>
      <c r="K52" s="116"/>
      <c r="L52" s="116"/>
      <c r="M52" s="116"/>
      <c r="N52" s="116"/>
      <c r="O52" s="116"/>
      <c r="P52" s="116"/>
      <c r="Q52" s="116"/>
      <c r="R52" s="58"/>
      <c r="S52" s="54"/>
      <c r="T52" s="1"/>
    </row>
    <row r="53" spans="1:20" s="2" customFormat="1" ht="18.75" thickBot="1" x14ac:dyDescent="0.25">
      <c r="A53" s="54"/>
      <c r="B53" s="58"/>
      <c r="C53" s="79"/>
      <c r="D53" s="75"/>
      <c r="E53" s="79"/>
      <c r="F53" s="58"/>
      <c r="G53" s="116"/>
      <c r="H53" s="116"/>
      <c r="I53" s="116"/>
      <c r="J53" s="116"/>
      <c r="K53" s="116"/>
      <c r="L53" s="116"/>
      <c r="M53" s="116"/>
      <c r="N53" s="116"/>
      <c r="O53" s="116"/>
      <c r="P53" s="116"/>
      <c r="Q53" s="116"/>
      <c r="R53" s="58"/>
      <c r="S53" s="54"/>
      <c r="T53" s="1"/>
    </row>
    <row r="54" spans="1:20" s="2" customFormat="1" ht="30" customHeight="1" x14ac:dyDescent="0.2">
      <c r="A54" s="54"/>
      <c r="B54" s="58"/>
      <c r="C54" s="79"/>
      <c r="D54" s="101" t="s">
        <v>40</v>
      </c>
      <c r="E54" s="79"/>
      <c r="F54" s="58"/>
      <c r="G54" s="116"/>
      <c r="H54" s="116"/>
      <c r="I54" s="116"/>
      <c r="J54" s="116"/>
      <c r="K54" s="116"/>
      <c r="L54" s="116"/>
      <c r="M54" s="116"/>
      <c r="N54" s="116"/>
      <c r="O54" s="116"/>
      <c r="P54" s="116"/>
      <c r="Q54" s="116"/>
      <c r="R54" s="58"/>
      <c r="S54" s="54"/>
      <c r="T54" s="1"/>
    </row>
    <row r="55" spans="1:20" s="2" customFormat="1" ht="29.25" customHeight="1" thickBot="1" x14ac:dyDescent="0.25">
      <c r="A55" s="54"/>
      <c r="B55" s="58"/>
      <c r="C55" s="79"/>
      <c r="D55" s="102">
        <f>'נתוני עזר'!I8</f>
        <v>2.7369560615384616</v>
      </c>
      <c r="E55" s="79"/>
      <c r="F55" s="80"/>
      <c r="G55" s="116"/>
      <c r="H55" s="116"/>
      <c r="I55" s="116"/>
      <c r="J55" s="116"/>
      <c r="K55" s="116"/>
      <c r="L55" s="116"/>
      <c r="M55" s="116"/>
      <c r="N55" s="116"/>
      <c r="O55" s="116"/>
      <c r="P55" s="116"/>
      <c r="Q55" s="116"/>
      <c r="R55" s="58"/>
      <c r="S55" s="54"/>
      <c r="T55" s="1"/>
    </row>
    <row r="56" spans="1:20" s="2" customFormat="1" ht="13.9" customHeight="1" x14ac:dyDescent="0.2">
      <c r="A56" s="54"/>
      <c r="B56" s="58"/>
      <c r="C56" s="79"/>
      <c r="D56" s="79"/>
      <c r="E56" s="79"/>
      <c r="F56" s="80"/>
      <c r="G56" s="116"/>
      <c r="H56" s="116"/>
      <c r="I56" s="116"/>
      <c r="J56" s="116"/>
      <c r="K56" s="116"/>
      <c r="L56" s="116"/>
      <c r="M56" s="116"/>
      <c r="N56" s="116"/>
      <c r="O56" s="116"/>
      <c r="P56" s="116"/>
      <c r="Q56" s="116"/>
      <c r="R56" s="58"/>
      <c r="S56" s="54"/>
      <c r="T56" s="1"/>
    </row>
    <row r="57" spans="1:20" s="2" customFormat="1" ht="5.25" customHeight="1" x14ac:dyDescent="0.2">
      <c r="A57" s="54"/>
      <c r="B57" s="58"/>
      <c r="C57" s="79"/>
      <c r="D57" s="79"/>
      <c r="E57" s="79"/>
      <c r="F57" s="80"/>
      <c r="G57" s="119"/>
      <c r="H57" s="119"/>
      <c r="I57" s="119"/>
      <c r="J57" s="119"/>
      <c r="K57" s="119"/>
      <c r="L57" s="119"/>
      <c r="M57" s="119"/>
      <c r="N57" s="119"/>
      <c r="O57" s="119"/>
      <c r="P57" s="119"/>
      <c r="Q57" s="119"/>
      <c r="R57" s="58"/>
      <c r="S57" s="54"/>
      <c r="T57" s="1"/>
    </row>
    <row r="58" spans="1:20" s="2" customFormat="1" ht="18" customHeight="1" x14ac:dyDescent="0.2">
      <c r="A58" s="54"/>
      <c r="B58" s="58"/>
      <c r="C58" s="79"/>
      <c r="D58" s="79"/>
      <c r="E58" s="79"/>
      <c r="F58" s="80"/>
      <c r="G58" s="109" t="s">
        <v>36</v>
      </c>
      <c r="H58" s="109"/>
      <c r="I58" s="109"/>
      <c r="J58" s="109"/>
      <c r="K58" s="109"/>
      <c r="L58" s="109"/>
      <c r="M58" s="109"/>
      <c r="N58" s="109"/>
      <c r="O58" s="109"/>
      <c r="P58" s="109"/>
      <c r="Q58" s="109"/>
      <c r="R58" s="58"/>
      <c r="S58" s="54"/>
      <c r="T58" s="1"/>
    </row>
    <row r="59" spans="1:20" s="2" customFormat="1" ht="18" customHeight="1" x14ac:dyDescent="0.2">
      <c r="A59" s="54"/>
      <c r="B59" s="58"/>
      <c r="C59" s="79"/>
      <c r="D59" s="79"/>
      <c r="E59" s="79"/>
      <c r="F59" s="80"/>
      <c r="G59" s="111" t="s">
        <v>54</v>
      </c>
      <c r="H59" s="111"/>
      <c r="I59" s="111"/>
      <c r="J59" s="111"/>
      <c r="K59" s="111"/>
      <c r="L59" s="111"/>
      <c r="M59" s="111"/>
      <c r="N59" s="111"/>
      <c r="O59" s="111"/>
      <c r="P59" s="111"/>
      <c r="Q59" s="111"/>
      <c r="R59" s="58"/>
      <c r="S59" s="54"/>
      <c r="T59" s="1"/>
    </row>
    <row r="60" spans="1:20" s="2" customFormat="1" ht="18" customHeight="1" x14ac:dyDescent="0.2">
      <c r="A60" s="54"/>
      <c r="B60" s="58"/>
      <c r="C60" s="79"/>
      <c r="D60" s="79"/>
      <c r="E60" s="79"/>
      <c r="F60" s="80"/>
      <c r="G60" s="109" t="s">
        <v>55</v>
      </c>
      <c r="H60" s="109"/>
      <c r="I60" s="109"/>
      <c r="J60" s="109"/>
      <c r="K60" s="109"/>
      <c r="L60" s="109"/>
      <c r="M60" s="109"/>
      <c r="N60" s="109"/>
      <c r="O60" s="109"/>
      <c r="P60" s="109"/>
      <c r="Q60" s="109"/>
      <c r="R60" s="58"/>
      <c r="S60" s="54"/>
      <c r="T60" s="1"/>
    </row>
    <row r="61" spans="1:20" s="2" customFormat="1" ht="24.75" customHeight="1" x14ac:dyDescent="0.2">
      <c r="A61" s="54"/>
      <c r="B61" s="58"/>
      <c r="C61" s="79"/>
      <c r="D61" s="79"/>
      <c r="E61" s="79"/>
      <c r="F61" s="80"/>
      <c r="G61" s="109" t="s">
        <v>50</v>
      </c>
      <c r="H61" s="109"/>
      <c r="I61" s="109"/>
      <c r="J61" s="109"/>
      <c r="K61" s="109"/>
      <c r="L61" s="109"/>
      <c r="M61" s="109"/>
      <c r="N61" s="109"/>
      <c r="O61" s="109"/>
      <c r="P61" s="109"/>
      <c r="Q61" s="109"/>
      <c r="R61" s="58"/>
      <c r="S61" s="54"/>
      <c r="T61" s="1"/>
    </row>
    <row r="62" spans="1:20" s="2" customFormat="1" ht="18" customHeight="1" x14ac:dyDescent="0.2">
      <c r="A62" s="54"/>
      <c r="B62" s="58"/>
      <c r="C62" s="79"/>
      <c r="D62" s="79"/>
      <c r="E62" s="79"/>
      <c r="F62" s="80"/>
      <c r="G62" s="81"/>
      <c r="H62" s="81"/>
      <c r="I62" s="81"/>
      <c r="J62" s="82"/>
      <c r="K62" s="81"/>
      <c r="L62" s="81"/>
      <c r="M62" s="81"/>
      <c r="N62" s="58"/>
      <c r="O62" s="81"/>
      <c r="P62" s="81"/>
      <c r="Q62" s="81"/>
      <c r="R62" s="58"/>
      <c r="S62" s="54"/>
      <c r="T62" s="1"/>
    </row>
    <row r="63" spans="1:20" s="2" customFormat="1" ht="25.5" customHeight="1" thickBot="1" x14ac:dyDescent="0.25">
      <c r="A63" s="54"/>
      <c r="B63" s="58"/>
      <c r="C63" s="79"/>
      <c r="D63" s="79"/>
      <c r="E63" s="79"/>
      <c r="F63" s="80"/>
      <c r="G63" s="110" t="s">
        <v>61</v>
      </c>
      <c r="H63" s="110"/>
      <c r="I63" s="110"/>
      <c r="J63" s="110"/>
      <c r="K63" s="110"/>
      <c r="L63" s="110"/>
      <c r="M63" s="110"/>
      <c r="N63" s="110"/>
      <c r="O63" s="110"/>
      <c r="P63" s="110"/>
      <c r="Q63" s="110"/>
      <c r="R63" s="58"/>
      <c r="S63" s="54"/>
      <c r="T63" s="1"/>
    </row>
    <row r="64" spans="1:20" s="2" customFormat="1" ht="27" customHeight="1" x14ac:dyDescent="0.2">
      <c r="A64" s="54"/>
      <c r="B64" s="58"/>
      <c r="C64" s="79"/>
      <c r="D64" s="101" t="s">
        <v>0</v>
      </c>
      <c r="E64" s="79"/>
      <c r="F64" s="80"/>
      <c r="G64" s="110"/>
      <c r="H64" s="110"/>
      <c r="I64" s="110"/>
      <c r="J64" s="110"/>
      <c r="K64" s="110"/>
      <c r="L64" s="110"/>
      <c r="M64" s="110"/>
      <c r="N64" s="110"/>
      <c r="O64" s="110"/>
      <c r="P64" s="110"/>
      <c r="Q64" s="110"/>
      <c r="R64" s="58"/>
      <c r="S64" s="54"/>
      <c r="T64" s="1"/>
    </row>
    <row r="65" spans="1:20" s="2" customFormat="1" ht="27.75" customHeight="1" thickBot="1" x14ac:dyDescent="0.25">
      <c r="A65" s="54"/>
      <c r="B65" s="58"/>
      <c r="C65" s="79"/>
      <c r="D65" s="102">
        <f>'נתוני עזר'!I9</f>
        <v>1.1664098461538461</v>
      </c>
      <c r="E65" s="79"/>
      <c r="F65" s="80"/>
      <c r="G65" s="110"/>
      <c r="H65" s="110"/>
      <c r="I65" s="110"/>
      <c r="J65" s="110"/>
      <c r="K65" s="110"/>
      <c r="L65" s="110"/>
      <c r="M65" s="110"/>
      <c r="N65" s="110"/>
      <c r="O65" s="110"/>
      <c r="P65" s="110"/>
      <c r="Q65" s="110"/>
      <c r="R65" s="58"/>
      <c r="S65" s="54"/>
      <c r="T65" s="1"/>
    </row>
    <row r="66" spans="1:20" s="2" customFormat="1" ht="0.75" customHeight="1" x14ac:dyDescent="0.2">
      <c r="A66" s="54"/>
      <c r="B66" s="58"/>
      <c r="C66" s="79"/>
      <c r="D66" s="34"/>
      <c r="E66" s="79"/>
      <c r="F66" s="58"/>
      <c r="G66" s="83"/>
      <c r="H66" s="83"/>
      <c r="I66" s="83"/>
      <c r="J66" s="83"/>
      <c r="K66" s="83"/>
      <c r="L66" s="83"/>
      <c r="M66" s="83"/>
      <c r="N66" s="83"/>
      <c r="O66" s="83"/>
      <c r="P66" s="83"/>
      <c r="Q66" s="83"/>
      <c r="R66" s="58"/>
      <c r="S66" s="54"/>
      <c r="T66" s="1"/>
    </row>
    <row r="67" spans="1:20" s="2" customFormat="1" ht="23.25" customHeight="1" x14ac:dyDescent="0.2">
      <c r="A67" s="54"/>
      <c r="B67" s="58"/>
      <c r="C67" s="79"/>
      <c r="D67" s="79"/>
      <c r="E67" s="79"/>
      <c r="F67" s="58"/>
      <c r="G67" s="109" t="s">
        <v>37</v>
      </c>
      <c r="H67" s="109"/>
      <c r="I67" s="109"/>
      <c r="J67" s="109"/>
      <c r="K67" s="109"/>
      <c r="L67" s="109"/>
      <c r="M67" s="109"/>
      <c r="N67" s="109"/>
      <c r="O67" s="109"/>
      <c r="P67" s="109"/>
      <c r="Q67" s="109"/>
      <c r="R67" s="58"/>
      <c r="S67" s="54"/>
      <c r="T67" s="1"/>
    </row>
    <row r="68" spans="1:20" s="2" customFormat="1" ht="18" x14ac:dyDescent="0.2">
      <c r="A68" s="54"/>
      <c r="B68" s="58"/>
      <c r="C68" s="79"/>
      <c r="D68" s="79"/>
      <c r="E68" s="79"/>
      <c r="F68" s="58"/>
      <c r="G68" s="81"/>
      <c r="H68" s="81"/>
      <c r="I68" s="81"/>
      <c r="J68" s="82"/>
      <c r="K68" s="81"/>
      <c r="L68" s="81"/>
      <c r="M68" s="81"/>
      <c r="N68" s="58"/>
      <c r="O68" s="81"/>
      <c r="P68" s="81"/>
      <c r="Q68" s="81"/>
      <c r="R68" s="58"/>
      <c r="S68" s="54"/>
      <c r="T68" s="1"/>
    </row>
    <row r="69" spans="1:20" s="2" customFormat="1" ht="12" customHeight="1" x14ac:dyDescent="0.2">
      <c r="A69" s="54"/>
      <c r="B69" s="58"/>
      <c r="C69" s="79"/>
      <c r="D69" s="79"/>
      <c r="E69" s="79"/>
      <c r="F69" s="58"/>
      <c r="G69" s="110" t="s">
        <v>62</v>
      </c>
      <c r="H69" s="110"/>
      <c r="I69" s="110"/>
      <c r="J69" s="110"/>
      <c r="K69" s="110"/>
      <c r="L69" s="110"/>
      <c r="M69" s="110"/>
      <c r="N69" s="110"/>
      <c r="O69" s="110"/>
      <c r="P69" s="110"/>
      <c r="Q69" s="110"/>
      <c r="R69" s="58"/>
      <c r="S69" s="54"/>
      <c r="T69" s="1"/>
    </row>
    <row r="70" spans="1:20" s="2" customFormat="1" ht="13.5" customHeight="1" x14ac:dyDescent="0.2">
      <c r="A70" s="54"/>
      <c r="B70" s="58"/>
      <c r="C70" s="79"/>
      <c r="D70" s="79"/>
      <c r="E70" s="79"/>
      <c r="F70" s="58"/>
      <c r="G70" s="110"/>
      <c r="H70" s="110"/>
      <c r="I70" s="110"/>
      <c r="J70" s="110"/>
      <c r="K70" s="110"/>
      <c r="L70" s="110"/>
      <c r="M70" s="110"/>
      <c r="N70" s="110"/>
      <c r="O70" s="110"/>
      <c r="P70" s="110"/>
      <c r="Q70" s="110"/>
      <c r="R70" s="58"/>
      <c r="S70" s="54"/>
      <c r="T70" s="1"/>
    </row>
    <row r="71" spans="1:20" s="2" customFormat="1" ht="13.9" customHeight="1" x14ac:dyDescent="0.2">
      <c r="A71" s="54"/>
      <c r="B71" s="58"/>
      <c r="C71" s="79"/>
      <c r="D71" s="79"/>
      <c r="E71" s="79"/>
      <c r="F71" s="58"/>
      <c r="G71" s="110"/>
      <c r="H71" s="110"/>
      <c r="I71" s="110"/>
      <c r="J71" s="110"/>
      <c r="K71" s="110"/>
      <c r="L71" s="110"/>
      <c r="M71" s="110"/>
      <c r="N71" s="110"/>
      <c r="O71" s="110"/>
      <c r="P71" s="110"/>
      <c r="Q71" s="110"/>
      <c r="R71" s="58"/>
      <c r="S71" s="54"/>
      <c r="T71" s="1"/>
    </row>
    <row r="72" spans="1:20" s="2" customFormat="1" ht="13.9" customHeight="1" thickBot="1" x14ac:dyDescent="0.25">
      <c r="A72" s="54"/>
      <c r="B72" s="58"/>
      <c r="C72" s="79"/>
      <c r="D72" s="79"/>
      <c r="E72" s="79"/>
      <c r="F72" s="58"/>
      <c r="G72" s="110"/>
      <c r="H72" s="110"/>
      <c r="I72" s="110"/>
      <c r="J72" s="110"/>
      <c r="K72" s="110"/>
      <c r="L72" s="110"/>
      <c r="M72" s="110"/>
      <c r="N72" s="110"/>
      <c r="O72" s="110"/>
      <c r="P72" s="110"/>
      <c r="Q72" s="110"/>
      <c r="R72" s="58"/>
      <c r="S72" s="54"/>
      <c r="T72" s="1"/>
    </row>
    <row r="73" spans="1:20" s="2" customFormat="1" ht="27.75" customHeight="1" x14ac:dyDescent="0.2">
      <c r="A73" s="54"/>
      <c r="B73" s="58"/>
      <c r="C73" s="79"/>
      <c r="D73" s="101" t="s">
        <v>41</v>
      </c>
      <c r="E73" s="79"/>
      <c r="F73" s="58"/>
      <c r="G73" s="110"/>
      <c r="H73" s="110"/>
      <c r="I73" s="110"/>
      <c r="J73" s="110"/>
      <c r="K73" s="110"/>
      <c r="L73" s="110"/>
      <c r="M73" s="110"/>
      <c r="N73" s="110"/>
      <c r="O73" s="110"/>
      <c r="P73" s="110"/>
      <c r="Q73" s="110"/>
      <c r="R73" s="58"/>
      <c r="S73" s="54"/>
      <c r="T73" s="1"/>
    </row>
    <row r="74" spans="1:20" s="2" customFormat="1" ht="25.5" customHeight="1" thickBot="1" x14ac:dyDescent="0.25">
      <c r="A74" s="54"/>
      <c r="B74" s="58"/>
      <c r="C74" s="79"/>
      <c r="D74" s="102">
        <f>'נתוני עזר'!I10</f>
        <v>2.4642461538461542</v>
      </c>
      <c r="E74" s="79"/>
      <c r="F74" s="58"/>
      <c r="G74" s="110"/>
      <c r="H74" s="110"/>
      <c r="I74" s="110"/>
      <c r="J74" s="110"/>
      <c r="K74" s="110"/>
      <c r="L74" s="110"/>
      <c r="M74" s="110"/>
      <c r="N74" s="110"/>
      <c r="O74" s="110"/>
      <c r="P74" s="110"/>
      <c r="Q74" s="110"/>
      <c r="R74" s="58"/>
      <c r="S74" s="54"/>
      <c r="T74" s="1"/>
    </row>
    <row r="75" spans="1:20" s="2" customFormat="1" ht="13.9" customHeight="1" x14ac:dyDescent="0.2">
      <c r="A75" s="54"/>
      <c r="B75" s="58"/>
      <c r="C75" s="79"/>
      <c r="D75" s="79"/>
      <c r="E75" s="79"/>
      <c r="F75" s="58"/>
      <c r="G75" s="110"/>
      <c r="H75" s="110"/>
      <c r="I75" s="110"/>
      <c r="J75" s="110"/>
      <c r="K75" s="110"/>
      <c r="L75" s="110"/>
      <c r="M75" s="110"/>
      <c r="N75" s="110"/>
      <c r="O75" s="110"/>
      <c r="P75" s="110"/>
      <c r="Q75" s="110"/>
      <c r="R75" s="58"/>
      <c r="S75" s="54"/>
      <c r="T75" s="1"/>
    </row>
    <row r="76" spans="1:20" s="2" customFormat="1" ht="6.75" customHeight="1" x14ac:dyDescent="0.2">
      <c r="A76" s="54"/>
      <c r="B76" s="58"/>
      <c r="C76" s="79"/>
      <c r="D76" s="79"/>
      <c r="E76" s="79"/>
      <c r="F76" s="58"/>
      <c r="G76" s="110"/>
      <c r="H76" s="110"/>
      <c r="I76" s="110"/>
      <c r="J76" s="110"/>
      <c r="K76" s="110"/>
      <c r="L76" s="110"/>
      <c r="M76" s="110"/>
      <c r="N76" s="110"/>
      <c r="O76" s="110"/>
      <c r="P76" s="110"/>
      <c r="Q76" s="110"/>
      <c r="R76" s="58"/>
      <c r="S76" s="54"/>
      <c r="T76" s="1"/>
    </row>
    <row r="77" spans="1:20" s="2" customFormat="1" ht="4.5" customHeight="1" x14ac:dyDescent="0.2">
      <c r="A77" s="54"/>
      <c r="B77" s="58"/>
      <c r="C77" s="79"/>
      <c r="D77" s="79"/>
      <c r="E77" s="79"/>
      <c r="F77" s="58"/>
      <c r="G77" s="84"/>
      <c r="H77" s="84"/>
      <c r="I77" s="84"/>
      <c r="J77" s="84"/>
      <c r="K77" s="84"/>
      <c r="L77" s="84"/>
      <c r="M77" s="84"/>
      <c r="N77" s="84"/>
      <c r="O77" s="84"/>
      <c r="P77" s="84"/>
      <c r="Q77" s="84"/>
      <c r="R77" s="58"/>
      <c r="S77" s="54"/>
      <c r="T77" s="1"/>
    </row>
    <row r="78" spans="1:20" s="2" customFormat="1" ht="22.5" customHeight="1" x14ac:dyDescent="0.2">
      <c r="A78" s="54"/>
      <c r="B78" s="58"/>
      <c r="C78" s="79"/>
      <c r="D78" s="79"/>
      <c r="E78" s="79"/>
      <c r="F78" s="58"/>
      <c r="G78" s="111" t="s">
        <v>56</v>
      </c>
      <c r="H78" s="111"/>
      <c r="I78" s="111"/>
      <c r="J78" s="111"/>
      <c r="K78" s="111"/>
      <c r="L78" s="111"/>
      <c r="M78" s="111"/>
      <c r="N78" s="111"/>
      <c r="O78" s="111"/>
      <c r="P78" s="111"/>
      <c r="Q78" s="111"/>
      <c r="R78" s="58"/>
      <c r="S78" s="54"/>
      <c r="T78" s="1"/>
    </row>
    <row r="79" spans="1:20" s="2" customFormat="1" ht="22.5" customHeight="1" x14ac:dyDescent="0.2">
      <c r="A79" s="54"/>
      <c r="B79" s="58"/>
      <c r="C79" s="79"/>
      <c r="D79" s="79"/>
      <c r="E79" s="79"/>
      <c r="F79" s="58"/>
      <c r="G79" s="109" t="s">
        <v>55</v>
      </c>
      <c r="H79" s="109"/>
      <c r="I79" s="109"/>
      <c r="J79" s="109"/>
      <c r="K79" s="109"/>
      <c r="L79" s="109"/>
      <c r="M79" s="109"/>
      <c r="N79" s="109"/>
      <c r="O79" s="109"/>
      <c r="P79" s="109"/>
      <c r="Q79" s="109"/>
      <c r="R79" s="58"/>
      <c r="S79" s="54"/>
      <c r="T79" s="1"/>
    </row>
    <row r="80" spans="1:20" s="2" customFormat="1" ht="30" customHeight="1" x14ac:dyDescent="0.2">
      <c r="A80" s="54"/>
      <c r="B80" s="58"/>
      <c r="C80" s="58"/>
      <c r="D80" s="58"/>
      <c r="E80" s="58"/>
      <c r="F80" s="58"/>
      <c r="G80" s="58"/>
      <c r="H80" s="58"/>
      <c r="I80" s="58"/>
      <c r="J80" s="58"/>
      <c r="K80" s="58"/>
      <c r="L80" s="58"/>
      <c r="M80" s="58"/>
      <c r="N80" s="58"/>
      <c r="O80" s="58"/>
      <c r="P80" s="58"/>
      <c r="Q80" s="58"/>
      <c r="R80" s="58"/>
      <c r="S80" s="54"/>
      <c r="T80" s="1"/>
    </row>
    <row r="81" spans="1:20" s="2" customFormat="1" ht="68.25" customHeight="1" x14ac:dyDescent="0.4">
      <c r="A81" s="54"/>
      <c r="B81" s="106" t="s">
        <v>71</v>
      </c>
      <c r="C81" s="106"/>
      <c r="D81" s="106"/>
      <c r="E81" s="106"/>
      <c r="F81" s="106"/>
      <c r="G81" s="106"/>
      <c r="H81" s="106"/>
      <c r="I81" s="106"/>
      <c r="J81" s="106"/>
      <c r="K81" s="106"/>
      <c r="L81" s="106"/>
      <c r="M81" s="106"/>
      <c r="N81" s="106"/>
      <c r="O81" s="106"/>
      <c r="P81" s="106"/>
      <c r="Q81" s="106"/>
      <c r="R81" s="106"/>
      <c r="S81" s="54"/>
      <c r="T81" s="1"/>
    </row>
    <row r="82" spans="1:20" s="2" customFormat="1" ht="12" customHeight="1" x14ac:dyDescent="0.4">
      <c r="A82" s="54"/>
      <c r="B82" s="64"/>
      <c r="C82" s="65"/>
      <c r="D82" s="65"/>
      <c r="E82" s="65"/>
      <c r="F82" s="65"/>
      <c r="G82" s="65"/>
      <c r="H82" s="65"/>
      <c r="I82" s="65"/>
      <c r="J82" s="57"/>
      <c r="K82" s="57"/>
      <c r="L82" s="57"/>
      <c r="M82" s="57"/>
      <c r="N82" s="57"/>
      <c r="O82" s="57"/>
      <c r="P82" s="57"/>
      <c r="Q82" s="57"/>
      <c r="R82" s="57"/>
      <c r="S82" s="54"/>
      <c r="T82" s="1"/>
    </row>
    <row r="83" spans="1:20" s="2" customFormat="1" ht="24" customHeight="1" x14ac:dyDescent="0.2">
      <c r="A83" s="54"/>
      <c r="B83" s="90"/>
      <c r="C83" s="90"/>
      <c r="D83" s="90"/>
      <c r="E83" s="90"/>
      <c r="F83" s="90"/>
      <c r="G83" s="90"/>
      <c r="H83" s="90"/>
      <c r="I83" s="90"/>
      <c r="J83" s="90"/>
      <c r="K83" s="90"/>
      <c r="L83" s="90"/>
      <c r="M83" s="90"/>
      <c r="N83" s="90"/>
      <c r="O83" s="90"/>
      <c r="P83" s="90"/>
      <c r="Q83" s="90"/>
      <c r="R83" s="90"/>
      <c r="S83" s="54"/>
      <c r="T83" s="1"/>
    </row>
    <row r="84" spans="1:20" s="2" customFormat="1" ht="9.75" customHeight="1" thickBot="1" x14ac:dyDescent="0.25">
      <c r="A84" s="54"/>
      <c r="B84" s="90"/>
      <c r="C84" s="90"/>
      <c r="D84" s="90"/>
      <c r="E84" s="90"/>
      <c r="F84" s="90"/>
      <c r="G84" s="110" t="s">
        <v>63</v>
      </c>
      <c r="H84" s="110"/>
      <c r="I84" s="110"/>
      <c r="J84" s="110"/>
      <c r="K84" s="110"/>
      <c r="L84" s="110"/>
      <c r="M84" s="110"/>
      <c r="N84" s="110"/>
      <c r="O84" s="110"/>
      <c r="P84" s="110"/>
      <c r="Q84" s="110"/>
      <c r="R84" s="90"/>
      <c r="S84" s="54"/>
      <c r="T84" s="1"/>
    </row>
    <row r="85" spans="1:20" s="2" customFormat="1" ht="36" customHeight="1" thickBot="1" x14ac:dyDescent="0.25">
      <c r="A85" s="54"/>
      <c r="B85" s="90"/>
      <c r="C85" s="90"/>
      <c r="D85" s="92" t="s">
        <v>8</v>
      </c>
      <c r="E85" s="90"/>
      <c r="F85" s="90"/>
      <c r="G85" s="110"/>
      <c r="H85" s="110"/>
      <c r="I85" s="110"/>
      <c r="J85" s="110"/>
      <c r="K85" s="110"/>
      <c r="L85" s="110"/>
      <c r="M85" s="110"/>
      <c r="N85" s="110"/>
      <c r="O85" s="110"/>
      <c r="P85" s="110"/>
      <c r="Q85" s="110"/>
      <c r="R85" s="90"/>
      <c r="S85" s="54"/>
      <c r="T85" s="1"/>
    </row>
    <row r="86" spans="1:20" s="2" customFormat="1" ht="37.5" customHeight="1" x14ac:dyDescent="0.2">
      <c r="A86" s="54"/>
      <c r="B86" s="90"/>
      <c r="C86" s="90"/>
      <c r="D86" s="90"/>
      <c r="E86" s="90"/>
      <c r="F86" s="90"/>
      <c r="G86" s="110"/>
      <c r="H86" s="110"/>
      <c r="I86" s="110"/>
      <c r="J86" s="110"/>
      <c r="K86" s="110"/>
      <c r="L86" s="110"/>
      <c r="M86" s="110"/>
      <c r="N86" s="110"/>
      <c r="O86" s="110"/>
      <c r="P86" s="110"/>
      <c r="Q86" s="110"/>
      <c r="R86" s="90"/>
      <c r="S86" s="54"/>
      <c r="T86" s="1"/>
    </row>
    <row r="87" spans="1:20" s="2" customFormat="1" ht="24.75" customHeight="1" x14ac:dyDescent="0.2">
      <c r="A87" s="54"/>
      <c r="B87" s="90"/>
      <c r="C87" s="90"/>
      <c r="D87" s="90"/>
      <c r="E87" s="90"/>
      <c r="F87" s="90"/>
      <c r="G87" s="109" t="s">
        <v>29</v>
      </c>
      <c r="H87" s="109"/>
      <c r="I87" s="109"/>
      <c r="J87" s="109"/>
      <c r="K87" s="109"/>
      <c r="L87" s="109"/>
      <c r="M87" s="109"/>
      <c r="N87" s="109"/>
      <c r="O87" s="109"/>
      <c r="P87" s="109"/>
      <c r="Q87" s="109"/>
      <c r="R87" s="90"/>
      <c r="S87" s="54"/>
      <c r="T87" s="1"/>
    </row>
    <row r="88" spans="1:20" s="2" customFormat="1" x14ac:dyDescent="0.2">
      <c r="A88" s="54"/>
      <c r="B88" s="90"/>
      <c r="C88" s="90"/>
      <c r="D88" s="90"/>
      <c r="E88" s="90"/>
      <c r="F88" s="90"/>
      <c r="G88" s="90"/>
      <c r="H88" s="90"/>
      <c r="I88" s="90"/>
      <c r="J88" s="90"/>
      <c r="K88" s="90"/>
      <c r="L88" s="90"/>
      <c r="M88" s="90"/>
      <c r="N88" s="90"/>
      <c r="O88" s="90"/>
      <c r="P88" s="90"/>
      <c r="Q88" s="90"/>
      <c r="R88" s="90"/>
      <c r="S88" s="54"/>
      <c r="T88" s="1"/>
    </row>
    <row r="89" spans="1:20" s="2" customFormat="1" ht="14.25" customHeight="1" thickBot="1" x14ac:dyDescent="0.25">
      <c r="A89" s="54"/>
      <c r="B89" s="90"/>
      <c r="C89" s="90"/>
      <c r="D89" s="90"/>
      <c r="E89" s="90"/>
      <c r="F89" s="90"/>
      <c r="G89" s="110" t="s">
        <v>30</v>
      </c>
      <c r="H89" s="110"/>
      <c r="I89" s="110"/>
      <c r="J89" s="110"/>
      <c r="K89" s="110"/>
      <c r="L89" s="110"/>
      <c r="M89" s="110"/>
      <c r="N89" s="110"/>
      <c r="O89" s="110"/>
      <c r="P89" s="110"/>
      <c r="Q89" s="110"/>
      <c r="R89" s="90"/>
      <c r="S89" s="54"/>
      <c r="T89" s="1"/>
    </row>
    <row r="90" spans="1:20" s="2" customFormat="1" ht="14.25" customHeight="1" x14ac:dyDescent="0.2">
      <c r="A90" s="54"/>
      <c r="B90" s="90"/>
      <c r="C90" s="90"/>
      <c r="D90" s="128" t="s">
        <v>42</v>
      </c>
      <c r="E90" s="90"/>
      <c r="F90" s="90"/>
      <c r="G90" s="110"/>
      <c r="H90" s="110"/>
      <c r="I90" s="110"/>
      <c r="J90" s="110"/>
      <c r="K90" s="110"/>
      <c r="L90" s="110"/>
      <c r="M90" s="110"/>
      <c r="N90" s="110"/>
      <c r="O90" s="110"/>
      <c r="P90" s="110"/>
      <c r="Q90" s="110"/>
      <c r="R90" s="90"/>
      <c r="S90" s="54"/>
      <c r="T90" s="1"/>
    </row>
    <row r="91" spans="1:20" s="2" customFormat="1" ht="35.25" customHeight="1" thickBot="1" x14ac:dyDescent="0.25">
      <c r="A91" s="54"/>
      <c r="B91" s="90"/>
      <c r="C91" s="90"/>
      <c r="D91" s="129"/>
      <c r="E91" s="90"/>
      <c r="F91" s="90"/>
      <c r="G91" s="110"/>
      <c r="H91" s="110"/>
      <c r="I91" s="110"/>
      <c r="J91" s="110"/>
      <c r="K91" s="110"/>
      <c r="L91" s="110"/>
      <c r="M91" s="110"/>
      <c r="N91" s="110"/>
      <c r="O91" s="110"/>
      <c r="P91" s="110"/>
      <c r="Q91" s="110"/>
      <c r="R91" s="90"/>
      <c r="S91" s="54"/>
      <c r="T91" s="1"/>
    </row>
    <row r="92" spans="1:20" s="2" customFormat="1" ht="18" customHeight="1" x14ac:dyDescent="0.2">
      <c r="A92" s="54"/>
      <c r="B92" s="90"/>
      <c r="C92" s="90"/>
      <c r="D92" s="90"/>
      <c r="E92" s="90"/>
      <c r="F92" s="90"/>
      <c r="G92" s="114" t="s">
        <v>56</v>
      </c>
      <c r="H92" s="114"/>
      <c r="I92" s="114"/>
      <c r="J92" s="114"/>
      <c r="K92" s="114"/>
      <c r="L92" s="114"/>
      <c r="M92" s="114"/>
      <c r="N92" s="114"/>
      <c r="O92" s="114"/>
      <c r="P92" s="114"/>
      <c r="Q92" s="114"/>
      <c r="R92" s="90"/>
      <c r="S92" s="54"/>
      <c r="T92" s="1"/>
    </row>
    <row r="93" spans="1:20" s="2" customFormat="1" ht="30" customHeight="1" x14ac:dyDescent="0.2">
      <c r="A93" s="54"/>
      <c r="B93" s="90"/>
      <c r="C93" s="90"/>
      <c r="D93" s="90"/>
      <c r="E93" s="90"/>
      <c r="F93" s="90"/>
      <c r="G93" s="114" t="s">
        <v>55</v>
      </c>
      <c r="H93" s="114"/>
      <c r="I93" s="114"/>
      <c r="J93" s="114"/>
      <c r="K93" s="114"/>
      <c r="L93" s="114"/>
      <c r="M93" s="114"/>
      <c r="N93" s="114"/>
      <c r="O93" s="114"/>
      <c r="P93" s="114"/>
      <c r="Q93" s="114"/>
      <c r="R93" s="90"/>
      <c r="S93" s="54"/>
      <c r="T93" s="1"/>
    </row>
    <row r="94" spans="1:20" s="2" customFormat="1" ht="14.25" customHeight="1" x14ac:dyDescent="0.2">
      <c r="A94" s="54"/>
      <c r="B94" s="90"/>
      <c r="C94" s="90"/>
      <c r="D94" s="90"/>
      <c r="E94" s="90"/>
      <c r="F94" s="90"/>
      <c r="G94" s="46"/>
      <c r="H94" s="46"/>
      <c r="I94" s="46"/>
      <c r="J94" s="46"/>
      <c r="K94" s="46"/>
      <c r="L94" s="46"/>
      <c r="M94" s="46"/>
      <c r="N94" s="46"/>
      <c r="O94" s="46"/>
      <c r="P94" s="46"/>
      <c r="Q94" s="46"/>
      <c r="R94" s="90"/>
      <c r="S94" s="54"/>
      <c r="T94" s="1"/>
    </row>
    <row r="95" spans="1:20" s="2" customFormat="1" ht="14.25" customHeight="1" x14ac:dyDescent="0.2">
      <c r="A95" s="54"/>
      <c r="B95" s="90"/>
      <c r="C95" s="90"/>
      <c r="D95" s="90"/>
      <c r="E95" s="90"/>
      <c r="F95" s="90"/>
      <c r="G95" s="110" t="s">
        <v>57</v>
      </c>
      <c r="H95" s="110"/>
      <c r="I95" s="110"/>
      <c r="J95" s="110"/>
      <c r="K95" s="110"/>
      <c r="L95" s="110"/>
      <c r="M95" s="110"/>
      <c r="N95" s="110"/>
      <c r="O95" s="110"/>
      <c r="P95" s="110"/>
      <c r="Q95" s="110"/>
      <c r="R95" s="90"/>
      <c r="S95" s="54"/>
      <c r="T95" s="1"/>
    </row>
    <row r="96" spans="1:20" s="2" customFormat="1" ht="14.25" customHeight="1" x14ac:dyDescent="0.2">
      <c r="A96" s="54"/>
      <c r="B96" s="90"/>
      <c r="C96" s="90"/>
      <c r="D96" s="90"/>
      <c r="E96" s="90"/>
      <c r="F96" s="90"/>
      <c r="G96" s="110"/>
      <c r="H96" s="110"/>
      <c r="I96" s="110"/>
      <c r="J96" s="110"/>
      <c r="K96" s="110"/>
      <c r="L96" s="110"/>
      <c r="M96" s="110"/>
      <c r="N96" s="110"/>
      <c r="O96" s="110"/>
      <c r="P96" s="110"/>
      <c r="Q96" s="110"/>
      <c r="R96" s="90"/>
      <c r="S96" s="54"/>
      <c r="T96" s="1"/>
    </row>
    <row r="97" spans="1:20" s="2" customFormat="1" ht="22.5" customHeight="1" thickBot="1" x14ac:dyDescent="0.25">
      <c r="A97" s="54"/>
      <c r="B97" s="90"/>
      <c r="C97" s="90"/>
      <c r="D97" s="90"/>
      <c r="E97" s="90"/>
      <c r="F97" s="90"/>
      <c r="G97" s="110"/>
      <c r="H97" s="110"/>
      <c r="I97" s="110"/>
      <c r="J97" s="110"/>
      <c r="K97" s="110"/>
      <c r="L97" s="110"/>
      <c r="M97" s="110"/>
      <c r="N97" s="110"/>
      <c r="O97" s="110"/>
      <c r="P97" s="110"/>
      <c r="Q97" s="110"/>
      <c r="R97" s="90"/>
      <c r="S97" s="54"/>
      <c r="T97" s="1"/>
    </row>
    <row r="98" spans="1:20" s="2" customFormat="1" ht="29.25" customHeight="1" thickBot="1" x14ac:dyDescent="0.25">
      <c r="A98" s="54"/>
      <c r="B98" s="90"/>
      <c r="C98" s="90"/>
      <c r="D98" s="92" t="s">
        <v>31</v>
      </c>
      <c r="E98" s="90"/>
      <c r="F98" s="90"/>
      <c r="G98" s="110"/>
      <c r="H98" s="110"/>
      <c r="I98" s="110"/>
      <c r="J98" s="110"/>
      <c r="K98" s="110"/>
      <c r="L98" s="110"/>
      <c r="M98" s="110"/>
      <c r="N98" s="110"/>
      <c r="O98" s="110"/>
      <c r="P98" s="110"/>
      <c r="Q98" s="110"/>
      <c r="R98" s="90"/>
      <c r="S98" s="54"/>
      <c r="T98" s="1"/>
    </row>
    <row r="99" spans="1:20" s="2" customFormat="1" ht="14.25" customHeight="1" x14ac:dyDescent="0.2">
      <c r="A99" s="54"/>
      <c r="B99" s="90"/>
      <c r="C99" s="90"/>
      <c r="D99" s="90"/>
      <c r="E99" s="90"/>
      <c r="F99" s="90"/>
      <c r="G99" s="110"/>
      <c r="H99" s="110"/>
      <c r="I99" s="110"/>
      <c r="J99" s="110"/>
      <c r="K99" s="110"/>
      <c r="L99" s="110"/>
      <c r="M99" s="110"/>
      <c r="N99" s="110"/>
      <c r="O99" s="110"/>
      <c r="P99" s="110"/>
      <c r="Q99" s="110"/>
      <c r="R99" s="90"/>
      <c r="S99" s="54"/>
      <c r="T99" s="1"/>
    </row>
    <row r="100" spans="1:20" s="2" customFormat="1" ht="14.25" customHeight="1" x14ac:dyDescent="0.2">
      <c r="A100" s="54"/>
      <c r="B100" s="90"/>
      <c r="C100" s="90"/>
      <c r="D100" s="90"/>
      <c r="E100" s="90"/>
      <c r="F100" s="90"/>
      <c r="G100" s="110"/>
      <c r="H100" s="110"/>
      <c r="I100" s="110"/>
      <c r="J100" s="110"/>
      <c r="K100" s="110"/>
      <c r="L100" s="110"/>
      <c r="M100" s="110"/>
      <c r="N100" s="110"/>
      <c r="O100" s="110"/>
      <c r="P100" s="110"/>
      <c r="Q100" s="110"/>
      <c r="R100" s="90"/>
      <c r="S100" s="54"/>
      <c r="T100" s="1"/>
    </row>
    <row r="101" spans="1:20" s="2" customFormat="1" ht="14.25" customHeight="1" x14ac:dyDescent="0.2">
      <c r="A101" s="54"/>
      <c r="B101" s="90"/>
      <c r="C101" s="90"/>
      <c r="D101" s="90"/>
      <c r="E101" s="90"/>
      <c r="F101" s="90"/>
      <c r="G101" s="110"/>
      <c r="H101" s="110"/>
      <c r="I101" s="110"/>
      <c r="J101" s="110"/>
      <c r="K101" s="110"/>
      <c r="L101" s="110"/>
      <c r="M101" s="110"/>
      <c r="N101" s="110"/>
      <c r="O101" s="110"/>
      <c r="P101" s="110"/>
      <c r="Q101" s="110"/>
      <c r="R101" s="90"/>
      <c r="S101" s="54"/>
      <c r="T101" s="1"/>
    </row>
    <row r="102" spans="1:20" s="2" customFormat="1" ht="14.25" customHeight="1" x14ac:dyDescent="0.2">
      <c r="A102" s="54"/>
      <c r="B102" s="90"/>
      <c r="C102" s="90"/>
      <c r="D102" s="90"/>
      <c r="E102" s="90"/>
      <c r="F102" s="90"/>
      <c r="G102" s="110"/>
      <c r="H102" s="110"/>
      <c r="I102" s="110"/>
      <c r="J102" s="110"/>
      <c r="K102" s="110"/>
      <c r="L102" s="110"/>
      <c r="M102" s="110"/>
      <c r="N102" s="110"/>
      <c r="O102" s="110"/>
      <c r="P102" s="110"/>
      <c r="Q102" s="110"/>
      <c r="R102" s="90"/>
      <c r="S102" s="54"/>
      <c r="T102" s="1"/>
    </row>
    <row r="103" spans="1:20" s="2" customFormat="1" ht="18" x14ac:dyDescent="0.2">
      <c r="A103" s="54"/>
      <c r="B103" s="90"/>
      <c r="C103" s="90"/>
      <c r="D103" s="90"/>
      <c r="E103" s="90"/>
      <c r="F103" s="90"/>
      <c r="G103" s="126" t="s">
        <v>32</v>
      </c>
      <c r="H103" s="126"/>
      <c r="I103" s="126"/>
      <c r="J103" s="127"/>
      <c r="K103" s="127"/>
      <c r="L103" s="127"/>
      <c r="M103" s="127"/>
      <c r="N103" s="127"/>
      <c r="O103" s="127"/>
      <c r="P103" s="127"/>
      <c r="Q103" s="127"/>
      <c r="R103" s="90"/>
      <c r="S103" s="54"/>
      <c r="T103" s="1"/>
    </row>
    <row r="104" spans="1:20" s="2" customFormat="1" ht="28.5" customHeight="1" x14ac:dyDescent="0.2">
      <c r="A104" s="54"/>
      <c r="B104" s="90"/>
      <c r="C104" s="90"/>
      <c r="D104" s="90"/>
      <c r="E104" s="90"/>
      <c r="F104" s="90"/>
      <c r="G104" s="114" t="s">
        <v>55</v>
      </c>
      <c r="H104" s="114"/>
      <c r="I104" s="114"/>
      <c r="J104" s="114"/>
      <c r="K104" s="114"/>
      <c r="L104" s="114"/>
      <c r="M104" s="114"/>
      <c r="N104" s="114"/>
      <c r="O104" s="114"/>
      <c r="P104" s="114"/>
      <c r="Q104" s="114"/>
      <c r="R104" s="90"/>
      <c r="S104" s="54"/>
      <c r="T104" s="1"/>
    </row>
    <row r="105" spans="1:20" s="2" customFormat="1" ht="32.25" customHeight="1" x14ac:dyDescent="0.2">
      <c r="A105" s="54"/>
      <c r="B105" s="90"/>
      <c r="C105" s="90"/>
      <c r="D105" s="90"/>
      <c r="E105" s="90"/>
      <c r="F105" s="90"/>
      <c r="G105" s="91"/>
      <c r="H105" s="91"/>
      <c r="I105" s="91"/>
      <c r="J105" s="91"/>
      <c r="K105" s="91"/>
      <c r="L105" s="91"/>
      <c r="M105" s="91"/>
      <c r="N105" s="91"/>
      <c r="O105" s="91"/>
      <c r="P105" s="91"/>
      <c r="Q105" s="91"/>
      <c r="R105" s="90"/>
      <c r="S105" s="54"/>
      <c r="T105" s="1"/>
    </row>
    <row r="106" spans="1:20" s="2" customFormat="1" ht="57.75" customHeight="1" x14ac:dyDescent="0.2">
      <c r="A106" s="54"/>
      <c r="B106" s="54"/>
      <c r="C106" s="54"/>
      <c r="D106" s="54"/>
      <c r="E106" s="54"/>
      <c r="F106" s="54"/>
      <c r="G106" s="93"/>
      <c r="H106" s="93"/>
      <c r="I106" s="93"/>
      <c r="J106" s="93"/>
      <c r="K106" s="93"/>
      <c r="L106" s="93"/>
      <c r="M106" s="93"/>
      <c r="N106" s="93"/>
      <c r="O106" s="93"/>
      <c r="P106" s="93"/>
      <c r="Q106" s="93"/>
      <c r="R106" s="54"/>
      <c r="S106" s="54"/>
      <c r="T106" s="1"/>
    </row>
    <row r="107" spans="1:20" s="2" customFormat="1" ht="55.5" customHeight="1" x14ac:dyDescent="0.2">
      <c r="A107" s="54"/>
      <c r="B107" s="54"/>
      <c r="C107" s="54"/>
      <c r="D107" s="123" t="s">
        <v>74</v>
      </c>
      <c r="E107" s="124"/>
      <c r="F107" s="124"/>
      <c r="G107" s="124"/>
      <c r="H107" s="124"/>
      <c r="I107" s="124"/>
      <c r="J107" s="124"/>
      <c r="K107" s="124"/>
      <c r="L107" s="124"/>
      <c r="M107" s="124"/>
      <c r="N107" s="124"/>
      <c r="O107" s="124"/>
      <c r="P107" s="125"/>
      <c r="Q107" s="54"/>
      <c r="R107" s="54"/>
      <c r="S107" s="54"/>
      <c r="T107" s="35"/>
    </row>
    <row r="108" spans="1:20" s="2" customFormat="1" ht="80.25" customHeight="1" x14ac:dyDescent="0.2">
      <c r="A108" s="54"/>
      <c r="B108" s="54"/>
      <c r="C108" s="54"/>
      <c r="D108" s="120" t="s">
        <v>58</v>
      </c>
      <c r="E108" s="121"/>
      <c r="F108" s="121"/>
      <c r="G108" s="121"/>
      <c r="H108" s="121"/>
      <c r="I108" s="121"/>
      <c r="J108" s="121"/>
      <c r="K108" s="121"/>
      <c r="L108" s="121"/>
      <c r="M108" s="121"/>
      <c r="N108" s="121"/>
      <c r="O108" s="121"/>
      <c r="P108" s="122"/>
      <c r="Q108" s="54"/>
      <c r="R108" s="54"/>
      <c r="S108" s="54"/>
      <c r="T108" s="35"/>
    </row>
    <row r="109" spans="1:20" s="2" customFormat="1" ht="63" customHeight="1" x14ac:dyDescent="0.2">
      <c r="A109" s="54"/>
      <c r="B109" s="54"/>
      <c r="C109" s="54"/>
      <c r="D109" s="54"/>
      <c r="E109" s="54"/>
      <c r="F109" s="54"/>
      <c r="G109" s="54"/>
      <c r="H109" s="54"/>
      <c r="I109" s="54"/>
      <c r="J109" s="54"/>
      <c r="K109" s="54"/>
      <c r="L109" s="54"/>
      <c r="M109" s="54"/>
      <c r="N109" s="54"/>
      <c r="O109" s="54"/>
      <c r="P109" s="54"/>
      <c r="Q109" s="54"/>
      <c r="R109" s="54"/>
      <c r="S109" s="54"/>
      <c r="T109" s="1"/>
    </row>
    <row r="110" spans="1:20" s="1" customFormat="1" x14ac:dyDescent="0.2">
      <c r="A110" s="66"/>
      <c r="B110" s="67"/>
      <c r="C110" s="67"/>
      <c r="D110" s="67"/>
      <c r="E110" s="67"/>
      <c r="F110" s="67"/>
      <c r="G110" s="67"/>
      <c r="H110" s="67"/>
      <c r="I110" s="67"/>
      <c r="J110" s="67"/>
      <c r="K110" s="67"/>
      <c r="L110" s="67"/>
      <c r="M110" s="67"/>
      <c r="N110" s="67"/>
      <c r="O110" s="67"/>
      <c r="P110" s="67"/>
      <c r="Q110" s="67"/>
      <c r="R110" s="67"/>
      <c r="S110" s="67"/>
    </row>
    <row r="111" spans="1:20" s="1" customFormat="1" x14ac:dyDescent="0.2">
      <c r="A111" s="66"/>
      <c r="B111" s="67"/>
      <c r="C111" s="67"/>
      <c r="D111" s="67"/>
      <c r="E111" s="67"/>
      <c r="F111" s="67"/>
      <c r="G111" s="67"/>
      <c r="H111" s="67"/>
      <c r="I111" s="67"/>
      <c r="J111" s="67"/>
      <c r="K111" s="67"/>
      <c r="L111" s="67"/>
      <c r="M111" s="67"/>
      <c r="N111" s="67"/>
      <c r="O111" s="67"/>
      <c r="P111" s="67"/>
      <c r="Q111" s="67"/>
      <c r="R111" s="67"/>
      <c r="S111" s="67"/>
    </row>
    <row r="112" spans="1:20" s="1" customFormat="1" x14ac:dyDescent="0.2">
      <c r="A112" s="66"/>
      <c r="B112" s="67"/>
      <c r="C112" s="67"/>
      <c r="D112" s="67"/>
      <c r="E112" s="67"/>
      <c r="F112" s="67"/>
      <c r="G112" s="67"/>
      <c r="H112" s="67"/>
      <c r="I112" s="67"/>
      <c r="J112" s="67"/>
      <c r="K112" s="67"/>
      <c r="L112" s="67"/>
      <c r="M112" s="67"/>
      <c r="N112" s="67"/>
      <c r="O112" s="67"/>
      <c r="P112" s="67"/>
      <c r="Q112" s="67"/>
      <c r="R112" s="67"/>
      <c r="S112" s="67"/>
    </row>
    <row r="113" spans="1:19" s="1" customFormat="1" x14ac:dyDescent="0.2">
      <c r="A113" s="66"/>
      <c r="B113" s="67"/>
      <c r="C113" s="67"/>
      <c r="D113" s="67"/>
      <c r="E113" s="67"/>
      <c r="F113" s="67"/>
      <c r="G113" s="67"/>
      <c r="H113" s="67"/>
      <c r="I113" s="67"/>
      <c r="J113" s="67"/>
      <c r="K113" s="67"/>
      <c r="L113" s="67"/>
      <c r="M113" s="67"/>
      <c r="N113" s="67"/>
      <c r="O113" s="67"/>
      <c r="P113" s="67"/>
      <c r="Q113" s="67"/>
      <c r="R113" s="67"/>
      <c r="S113" s="67"/>
    </row>
    <row r="114" spans="1:19" s="1" customFormat="1" x14ac:dyDescent="0.2">
      <c r="A114" s="66"/>
      <c r="B114" s="67"/>
      <c r="C114" s="67"/>
      <c r="D114" s="67"/>
      <c r="E114" s="67"/>
      <c r="F114" s="67"/>
      <c r="G114" s="67"/>
      <c r="H114" s="67"/>
      <c r="I114" s="67"/>
      <c r="J114" s="67"/>
      <c r="K114" s="67"/>
      <c r="L114" s="67"/>
      <c r="M114" s="67"/>
      <c r="N114" s="67"/>
      <c r="O114" s="67"/>
      <c r="P114" s="67"/>
      <c r="Q114" s="67"/>
      <c r="R114" s="67"/>
      <c r="S114" s="67"/>
    </row>
    <row r="115" spans="1:19" s="1" customFormat="1" x14ac:dyDescent="0.2">
      <c r="A115" s="66"/>
      <c r="B115" s="67"/>
      <c r="C115" s="67"/>
      <c r="D115" s="67"/>
      <c r="E115" s="67"/>
      <c r="F115" s="67"/>
      <c r="G115" s="67"/>
      <c r="H115" s="67"/>
      <c r="I115" s="67"/>
      <c r="J115" s="67"/>
      <c r="K115" s="67"/>
      <c r="L115" s="67"/>
      <c r="M115" s="67"/>
      <c r="N115" s="67"/>
      <c r="O115" s="67"/>
      <c r="P115" s="67"/>
      <c r="Q115" s="67"/>
      <c r="R115" s="67"/>
      <c r="S115" s="67"/>
    </row>
    <row r="116" spans="1:19" s="1" customFormat="1" x14ac:dyDescent="0.2">
      <c r="A116" s="66"/>
      <c r="B116" s="67"/>
      <c r="C116" s="67"/>
      <c r="D116" s="67"/>
      <c r="E116" s="67"/>
      <c r="F116" s="67"/>
      <c r="G116" s="67"/>
      <c r="H116" s="67"/>
      <c r="I116" s="67"/>
      <c r="J116" s="67"/>
      <c r="K116" s="67"/>
      <c r="L116" s="67"/>
      <c r="M116" s="67"/>
      <c r="N116" s="67"/>
      <c r="O116" s="67"/>
      <c r="P116" s="67"/>
      <c r="Q116" s="67"/>
      <c r="R116" s="67"/>
      <c r="S116" s="67"/>
    </row>
    <row r="117" spans="1:19" s="1" customFormat="1" x14ac:dyDescent="0.2">
      <c r="A117" s="66"/>
      <c r="B117" s="67"/>
      <c r="C117" s="67"/>
      <c r="D117" s="67"/>
      <c r="E117" s="67"/>
      <c r="F117" s="67"/>
      <c r="G117" s="67"/>
      <c r="H117" s="67"/>
      <c r="I117" s="67"/>
      <c r="J117" s="67"/>
      <c r="K117" s="67"/>
      <c r="L117" s="67"/>
      <c r="M117" s="67"/>
      <c r="N117" s="67"/>
      <c r="O117" s="67"/>
      <c r="P117" s="67"/>
      <c r="Q117" s="67"/>
      <c r="R117" s="67"/>
      <c r="S117" s="67"/>
    </row>
    <row r="118" spans="1:19" s="1" customFormat="1" x14ac:dyDescent="0.2">
      <c r="A118" s="66"/>
      <c r="B118" s="67"/>
      <c r="C118" s="67"/>
      <c r="D118" s="67"/>
      <c r="E118" s="67"/>
      <c r="F118" s="67"/>
      <c r="G118" s="67"/>
      <c r="H118" s="67"/>
      <c r="I118" s="67"/>
      <c r="J118" s="67"/>
      <c r="K118" s="67"/>
      <c r="L118" s="67"/>
      <c r="M118" s="67"/>
      <c r="N118" s="67"/>
      <c r="O118" s="67"/>
      <c r="P118" s="67"/>
      <c r="Q118" s="67"/>
      <c r="R118" s="67"/>
      <c r="S118" s="67"/>
    </row>
    <row r="119" spans="1:19" s="1" customFormat="1" x14ac:dyDescent="0.2">
      <c r="A119" s="66"/>
      <c r="B119" s="67"/>
      <c r="C119" s="67"/>
      <c r="D119" s="67"/>
      <c r="E119" s="67"/>
      <c r="F119" s="67"/>
      <c r="G119" s="67"/>
      <c r="H119" s="67"/>
      <c r="I119" s="67"/>
      <c r="J119" s="67"/>
      <c r="K119" s="67"/>
      <c r="L119" s="67"/>
      <c r="M119" s="67"/>
      <c r="N119" s="67"/>
      <c r="O119" s="67"/>
      <c r="P119" s="67"/>
      <c r="Q119" s="67"/>
      <c r="R119" s="67"/>
      <c r="S119" s="67"/>
    </row>
    <row r="120" spans="1:19" s="1" customFormat="1" x14ac:dyDescent="0.2">
      <c r="A120" s="66"/>
      <c r="B120" s="67"/>
      <c r="C120" s="67"/>
      <c r="D120" s="67"/>
      <c r="E120" s="67"/>
      <c r="F120" s="67"/>
      <c r="G120" s="67"/>
      <c r="H120" s="67"/>
      <c r="I120" s="67"/>
      <c r="J120" s="67"/>
      <c r="K120" s="67"/>
      <c r="L120" s="67"/>
      <c r="M120" s="67"/>
      <c r="N120" s="67"/>
      <c r="O120" s="67"/>
      <c r="P120" s="67"/>
      <c r="Q120" s="67"/>
      <c r="R120" s="67"/>
      <c r="S120" s="67"/>
    </row>
    <row r="121" spans="1:19" s="1" customFormat="1" x14ac:dyDescent="0.2">
      <c r="A121" s="66"/>
      <c r="B121" s="67"/>
      <c r="C121" s="67"/>
      <c r="D121" s="67"/>
      <c r="E121" s="67"/>
      <c r="F121" s="67"/>
      <c r="G121" s="67"/>
      <c r="H121" s="67"/>
      <c r="I121" s="67"/>
      <c r="J121" s="67"/>
      <c r="K121" s="67"/>
      <c r="L121" s="67"/>
      <c r="M121" s="67"/>
      <c r="N121" s="67"/>
      <c r="O121" s="67"/>
      <c r="P121" s="67"/>
      <c r="Q121" s="67"/>
      <c r="R121" s="67"/>
      <c r="S121" s="67"/>
    </row>
    <row r="122" spans="1:19" s="1" customFormat="1" x14ac:dyDescent="0.2">
      <c r="A122" s="66"/>
      <c r="B122" s="67"/>
      <c r="C122" s="67"/>
      <c r="D122" s="67"/>
      <c r="E122" s="67"/>
      <c r="F122" s="67"/>
      <c r="G122" s="67"/>
      <c r="H122" s="67"/>
      <c r="I122" s="67"/>
      <c r="J122" s="67"/>
      <c r="K122" s="67"/>
      <c r="L122" s="67"/>
      <c r="M122" s="67"/>
      <c r="N122" s="67"/>
      <c r="O122" s="67"/>
      <c r="P122" s="67"/>
      <c r="Q122" s="67"/>
      <c r="R122" s="67"/>
      <c r="S122" s="67"/>
    </row>
    <row r="123" spans="1:19" s="1" customFormat="1" x14ac:dyDescent="0.2">
      <c r="A123" s="66"/>
      <c r="B123" s="67"/>
      <c r="C123" s="67"/>
      <c r="D123" s="67"/>
      <c r="E123" s="67"/>
      <c r="F123" s="67"/>
      <c r="G123" s="67"/>
      <c r="H123" s="67"/>
      <c r="I123" s="67"/>
      <c r="J123" s="67"/>
      <c r="K123" s="67"/>
      <c r="L123" s="67"/>
      <c r="M123" s="67"/>
      <c r="N123" s="67"/>
      <c r="O123" s="67"/>
      <c r="P123" s="67"/>
      <c r="Q123" s="67"/>
      <c r="R123" s="67"/>
      <c r="S123" s="67"/>
    </row>
    <row r="124" spans="1:19" s="1" customFormat="1" x14ac:dyDescent="0.2">
      <c r="A124" s="66"/>
      <c r="B124" s="67"/>
      <c r="C124" s="67"/>
      <c r="D124" s="67"/>
      <c r="E124" s="67"/>
      <c r="F124" s="67"/>
      <c r="G124" s="67"/>
      <c r="H124" s="67"/>
      <c r="I124" s="67"/>
      <c r="J124" s="67"/>
      <c r="K124" s="67"/>
      <c r="L124" s="67"/>
      <c r="M124" s="67"/>
      <c r="N124" s="67"/>
      <c r="O124" s="67"/>
      <c r="P124" s="67"/>
      <c r="Q124" s="67"/>
      <c r="R124" s="67"/>
      <c r="S124" s="67"/>
    </row>
    <row r="125" spans="1:19" s="1" customFormat="1" x14ac:dyDescent="0.2">
      <c r="A125" s="66"/>
      <c r="B125" s="67"/>
      <c r="C125" s="67"/>
      <c r="D125" s="67"/>
      <c r="E125" s="67"/>
      <c r="F125" s="67"/>
      <c r="G125" s="67"/>
      <c r="H125" s="67"/>
      <c r="I125" s="67"/>
      <c r="J125" s="67"/>
      <c r="K125" s="67"/>
      <c r="L125" s="67"/>
      <c r="M125" s="67"/>
      <c r="N125" s="67"/>
      <c r="O125" s="67"/>
      <c r="P125" s="67"/>
      <c r="Q125" s="67"/>
      <c r="R125" s="67"/>
      <c r="S125" s="67"/>
    </row>
    <row r="126" spans="1:19" s="1" customFormat="1" x14ac:dyDescent="0.2">
      <c r="A126" s="66"/>
      <c r="B126" s="67"/>
      <c r="C126" s="67"/>
      <c r="D126" s="67"/>
      <c r="E126" s="67"/>
      <c r="F126" s="67"/>
      <c r="G126" s="67"/>
      <c r="H126" s="67"/>
      <c r="I126" s="67"/>
      <c r="J126" s="67"/>
      <c r="K126" s="67"/>
      <c r="L126" s="67"/>
      <c r="M126" s="67"/>
      <c r="N126" s="67"/>
      <c r="O126" s="67"/>
      <c r="P126" s="67"/>
      <c r="Q126" s="67"/>
      <c r="R126" s="67"/>
      <c r="S126" s="67"/>
    </row>
    <row r="127" spans="1:19" s="1" customFormat="1" x14ac:dyDescent="0.2">
      <c r="A127" s="66"/>
      <c r="B127" s="67"/>
      <c r="C127" s="67"/>
      <c r="D127" s="67"/>
      <c r="E127" s="67"/>
      <c r="F127" s="67"/>
      <c r="G127" s="67"/>
      <c r="H127" s="67"/>
      <c r="I127" s="67"/>
      <c r="J127" s="67"/>
      <c r="K127" s="67"/>
      <c r="L127" s="67"/>
      <c r="M127" s="67"/>
      <c r="N127" s="67"/>
      <c r="O127" s="67"/>
      <c r="P127" s="67"/>
      <c r="Q127" s="67"/>
      <c r="R127" s="67"/>
      <c r="S127" s="67"/>
    </row>
    <row r="128" spans="1:19" s="1" customFormat="1" x14ac:dyDescent="0.2">
      <c r="A128" s="66"/>
      <c r="B128" s="67"/>
      <c r="C128" s="67"/>
      <c r="D128" s="67"/>
      <c r="E128" s="67"/>
      <c r="F128" s="67"/>
      <c r="G128" s="67"/>
      <c r="H128" s="67"/>
      <c r="I128" s="67"/>
      <c r="J128" s="67"/>
      <c r="K128" s="67"/>
      <c r="L128" s="67"/>
      <c r="M128" s="67"/>
      <c r="N128" s="67"/>
      <c r="O128" s="67"/>
      <c r="P128" s="67"/>
      <c r="Q128" s="67"/>
      <c r="R128" s="67"/>
      <c r="S128" s="67"/>
    </row>
    <row r="129" spans="1:19" s="1" customFormat="1" x14ac:dyDescent="0.2">
      <c r="A129" s="66"/>
      <c r="B129" s="67"/>
      <c r="C129" s="67"/>
      <c r="D129" s="67"/>
      <c r="E129" s="67"/>
      <c r="F129" s="67"/>
      <c r="G129" s="67"/>
      <c r="H129" s="67"/>
      <c r="I129" s="67"/>
      <c r="J129" s="67"/>
      <c r="K129" s="67"/>
      <c r="L129" s="67"/>
      <c r="M129" s="67"/>
      <c r="N129" s="67"/>
      <c r="O129" s="67"/>
      <c r="P129" s="67"/>
      <c r="Q129" s="67"/>
      <c r="R129" s="67"/>
      <c r="S129" s="67"/>
    </row>
    <row r="130" spans="1:19" s="1" customFormat="1" x14ac:dyDescent="0.2">
      <c r="A130" s="66"/>
      <c r="B130" s="67"/>
      <c r="C130" s="67"/>
      <c r="D130" s="67"/>
      <c r="E130" s="67"/>
      <c r="F130" s="67"/>
      <c r="G130" s="67"/>
      <c r="H130" s="67"/>
      <c r="I130" s="67"/>
      <c r="J130" s="67"/>
      <c r="K130" s="67"/>
      <c r="L130" s="67"/>
      <c r="M130" s="67"/>
      <c r="N130" s="67"/>
      <c r="O130" s="67"/>
      <c r="P130" s="67"/>
      <c r="Q130" s="67"/>
      <c r="R130" s="67"/>
      <c r="S130" s="67"/>
    </row>
    <row r="131" spans="1:19" s="1" customFormat="1" x14ac:dyDescent="0.2">
      <c r="A131" s="66"/>
      <c r="B131" s="67"/>
      <c r="C131" s="67"/>
      <c r="D131" s="67"/>
      <c r="E131" s="67"/>
      <c r="F131" s="67"/>
      <c r="G131" s="67"/>
      <c r="H131" s="67"/>
      <c r="I131" s="67"/>
      <c r="J131" s="67"/>
      <c r="K131" s="67"/>
      <c r="L131" s="67"/>
      <c r="M131" s="67"/>
      <c r="N131" s="67"/>
      <c r="O131" s="67"/>
      <c r="P131" s="67"/>
      <c r="Q131" s="67"/>
      <c r="R131" s="67"/>
      <c r="S131" s="67"/>
    </row>
    <row r="132" spans="1:19" s="1" customFormat="1" x14ac:dyDescent="0.2">
      <c r="A132" s="66"/>
      <c r="B132" s="67"/>
      <c r="C132" s="67"/>
      <c r="D132" s="67"/>
      <c r="E132" s="67"/>
      <c r="F132" s="67"/>
      <c r="G132" s="67"/>
      <c r="H132" s="67"/>
      <c r="I132" s="67"/>
      <c r="J132" s="67"/>
      <c r="K132" s="67"/>
      <c r="L132" s="67"/>
      <c r="M132" s="67"/>
      <c r="N132" s="67"/>
      <c r="O132" s="67"/>
      <c r="P132" s="67"/>
      <c r="Q132" s="67"/>
      <c r="R132" s="67"/>
      <c r="S132" s="67"/>
    </row>
    <row r="133" spans="1:19" s="1" customFormat="1" x14ac:dyDescent="0.2">
      <c r="A133" s="66"/>
      <c r="B133" s="67"/>
      <c r="C133" s="67"/>
      <c r="D133" s="67"/>
      <c r="E133" s="67"/>
      <c r="F133" s="67"/>
      <c r="G133" s="67"/>
      <c r="H133" s="67"/>
      <c r="I133" s="67"/>
      <c r="J133" s="67"/>
      <c r="K133" s="67"/>
      <c r="L133" s="67"/>
      <c r="M133" s="67"/>
      <c r="N133" s="67"/>
      <c r="O133" s="67"/>
      <c r="P133" s="67"/>
      <c r="Q133" s="67"/>
      <c r="R133" s="67"/>
      <c r="S133" s="67"/>
    </row>
    <row r="134" spans="1:19" s="1" customFormat="1" x14ac:dyDescent="0.2">
      <c r="A134" s="66"/>
      <c r="B134" s="67"/>
      <c r="C134" s="67"/>
      <c r="D134" s="67"/>
      <c r="E134" s="67"/>
      <c r="F134" s="67"/>
      <c r="G134" s="67"/>
      <c r="H134" s="67"/>
      <c r="I134" s="67"/>
      <c r="J134" s="67"/>
      <c r="K134" s="67"/>
      <c r="L134" s="67"/>
      <c r="M134" s="67"/>
      <c r="N134" s="67"/>
      <c r="O134" s="67"/>
      <c r="P134" s="67"/>
      <c r="Q134" s="67"/>
      <c r="R134" s="67"/>
      <c r="S134" s="67"/>
    </row>
    <row r="135" spans="1:19" s="1" customFormat="1" x14ac:dyDescent="0.2">
      <c r="A135" s="66"/>
      <c r="B135" s="67"/>
      <c r="C135" s="67"/>
      <c r="D135" s="67"/>
      <c r="E135" s="67"/>
      <c r="F135" s="67"/>
      <c r="G135" s="67"/>
      <c r="H135" s="67"/>
      <c r="I135" s="67"/>
      <c r="J135" s="67"/>
      <c r="K135" s="67"/>
      <c r="L135" s="67"/>
      <c r="M135" s="67"/>
      <c r="N135" s="67"/>
      <c r="O135" s="67"/>
      <c r="P135" s="67"/>
      <c r="Q135" s="67"/>
      <c r="R135" s="67"/>
      <c r="S135" s="67"/>
    </row>
    <row r="136" spans="1:19" s="1" customFormat="1" x14ac:dyDescent="0.2">
      <c r="A136" s="66"/>
      <c r="B136" s="67"/>
      <c r="C136" s="67"/>
      <c r="D136" s="67"/>
      <c r="E136" s="67"/>
      <c r="F136" s="67"/>
      <c r="G136" s="67"/>
      <c r="H136" s="67"/>
      <c r="I136" s="67"/>
      <c r="J136" s="67"/>
      <c r="K136" s="67"/>
      <c r="L136" s="67"/>
      <c r="M136" s="67"/>
      <c r="N136" s="67"/>
      <c r="O136" s="67"/>
      <c r="P136" s="67"/>
      <c r="Q136" s="67"/>
      <c r="R136" s="67"/>
      <c r="S136" s="67"/>
    </row>
    <row r="137" spans="1:19" s="1" customFormat="1" x14ac:dyDescent="0.2">
      <c r="A137" s="66"/>
      <c r="B137" s="67"/>
      <c r="C137" s="67"/>
      <c r="D137" s="67"/>
      <c r="E137" s="67"/>
      <c r="F137" s="67"/>
      <c r="G137" s="67"/>
      <c r="H137" s="67"/>
      <c r="I137" s="67"/>
      <c r="J137" s="67"/>
      <c r="K137" s="67"/>
      <c r="L137" s="67"/>
      <c r="M137" s="67"/>
      <c r="N137" s="67"/>
      <c r="O137" s="67"/>
      <c r="P137" s="67"/>
      <c r="Q137" s="67"/>
      <c r="R137" s="67"/>
      <c r="S137" s="67"/>
    </row>
    <row r="138" spans="1:19" s="1" customFormat="1" x14ac:dyDescent="0.2">
      <c r="A138" s="66"/>
      <c r="B138" s="67"/>
      <c r="C138" s="67"/>
      <c r="D138" s="67"/>
      <c r="E138" s="67"/>
      <c r="F138" s="67"/>
      <c r="G138" s="67"/>
      <c r="H138" s="67"/>
      <c r="I138" s="67"/>
      <c r="J138" s="67"/>
      <c r="K138" s="67"/>
      <c r="L138" s="67"/>
      <c r="M138" s="67"/>
      <c r="N138" s="67"/>
      <c r="O138" s="67"/>
      <c r="P138" s="67"/>
      <c r="Q138" s="67"/>
      <c r="R138" s="67"/>
      <c r="S138" s="67"/>
    </row>
    <row r="139" spans="1:19" s="1" customFormat="1" x14ac:dyDescent="0.2">
      <c r="A139" s="66"/>
      <c r="B139" s="67"/>
      <c r="C139" s="67"/>
      <c r="D139" s="67"/>
      <c r="E139" s="67"/>
      <c r="F139" s="67"/>
      <c r="G139" s="67"/>
      <c r="H139" s="67"/>
      <c r="I139" s="67"/>
      <c r="J139" s="67"/>
      <c r="K139" s="67"/>
      <c r="L139" s="67"/>
      <c r="M139" s="67"/>
      <c r="N139" s="67"/>
      <c r="O139" s="67"/>
      <c r="P139" s="67"/>
      <c r="Q139" s="67"/>
      <c r="R139" s="67"/>
      <c r="S139" s="67"/>
    </row>
    <row r="140" spans="1:19" s="1" customFormat="1" x14ac:dyDescent="0.2">
      <c r="A140" s="66"/>
      <c r="B140" s="67"/>
      <c r="C140" s="67"/>
      <c r="D140" s="67"/>
      <c r="E140" s="67"/>
      <c r="F140" s="67"/>
      <c r="G140" s="67"/>
      <c r="H140" s="67"/>
      <c r="I140" s="67"/>
      <c r="J140" s="67"/>
      <c r="K140" s="67"/>
      <c r="L140" s="67"/>
      <c r="M140" s="67"/>
      <c r="N140" s="67"/>
      <c r="O140" s="67"/>
      <c r="P140" s="67"/>
      <c r="Q140" s="67"/>
      <c r="R140" s="67"/>
      <c r="S140" s="67"/>
    </row>
    <row r="141" spans="1:19" s="1" customFormat="1" x14ac:dyDescent="0.2">
      <c r="A141" s="66"/>
      <c r="B141" s="67"/>
      <c r="C141" s="67"/>
      <c r="D141" s="67"/>
      <c r="E141" s="67"/>
      <c r="F141" s="67"/>
      <c r="G141" s="67"/>
      <c r="H141" s="67"/>
      <c r="I141" s="67"/>
      <c r="J141" s="67"/>
      <c r="K141" s="67"/>
      <c r="L141" s="67"/>
      <c r="M141" s="67"/>
      <c r="N141" s="67"/>
      <c r="O141" s="67"/>
      <c r="P141" s="67"/>
      <c r="Q141" s="67"/>
      <c r="R141" s="67"/>
      <c r="S141" s="67"/>
    </row>
    <row r="142" spans="1:19" s="1" customFormat="1" x14ac:dyDescent="0.2">
      <c r="A142" s="66"/>
      <c r="B142" s="67"/>
      <c r="C142" s="67"/>
      <c r="D142" s="67"/>
      <c r="E142" s="67"/>
      <c r="F142" s="67"/>
      <c r="G142" s="67"/>
      <c r="H142" s="67"/>
      <c r="I142" s="67"/>
      <c r="J142" s="67"/>
      <c r="K142" s="67"/>
      <c r="L142" s="67"/>
      <c r="M142" s="67"/>
      <c r="N142" s="67"/>
      <c r="O142" s="67"/>
      <c r="P142" s="67"/>
      <c r="Q142" s="67"/>
      <c r="R142" s="67"/>
      <c r="S142" s="67"/>
    </row>
    <row r="143" spans="1:19" s="1" customFormat="1" x14ac:dyDescent="0.2">
      <c r="A143" s="66"/>
      <c r="B143" s="67"/>
      <c r="C143" s="67"/>
      <c r="D143" s="67"/>
      <c r="E143" s="67"/>
      <c r="F143" s="67"/>
      <c r="G143" s="67"/>
      <c r="H143" s="67"/>
      <c r="I143" s="67"/>
      <c r="J143" s="67"/>
      <c r="K143" s="67"/>
      <c r="L143" s="67"/>
      <c r="M143" s="67"/>
      <c r="N143" s="67"/>
      <c r="O143" s="67"/>
      <c r="P143" s="67"/>
      <c r="Q143" s="67"/>
      <c r="R143" s="67"/>
      <c r="S143" s="67"/>
    </row>
    <row r="144" spans="1:19" s="1" customFormat="1" x14ac:dyDescent="0.2">
      <c r="A144" s="66"/>
      <c r="B144" s="67"/>
      <c r="C144" s="67"/>
      <c r="D144" s="67"/>
      <c r="E144" s="67"/>
      <c r="F144" s="67"/>
      <c r="G144" s="67"/>
      <c r="H144" s="67"/>
      <c r="I144" s="67"/>
      <c r="J144" s="67"/>
      <c r="K144" s="67"/>
      <c r="L144" s="67"/>
      <c r="M144" s="67"/>
      <c r="N144" s="67"/>
      <c r="O144" s="67"/>
      <c r="P144" s="67"/>
      <c r="Q144" s="67"/>
      <c r="R144" s="67"/>
      <c r="S144" s="67"/>
    </row>
    <row r="145" spans="1:19" s="1" customFormat="1" x14ac:dyDescent="0.2">
      <c r="A145" s="66"/>
      <c r="B145" s="67"/>
      <c r="C145" s="67"/>
      <c r="D145" s="67"/>
      <c r="E145" s="67"/>
      <c r="F145" s="67"/>
      <c r="G145" s="67"/>
      <c r="H145" s="67"/>
      <c r="I145" s="67"/>
      <c r="J145" s="67"/>
      <c r="K145" s="67"/>
      <c r="L145" s="67"/>
      <c r="M145" s="67"/>
      <c r="N145" s="67"/>
      <c r="O145" s="67"/>
      <c r="P145" s="67"/>
      <c r="Q145" s="67"/>
      <c r="R145" s="67"/>
      <c r="S145" s="67"/>
    </row>
    <row r="146" spans="1:19" s="1" customFormat="1" x14ac:dyDescent="0.2">
      <c r="A146" s="66"/>
      <c r="B146" s="67"/>
      <c r="C146" s="67"/>
      <c r="D146" s="67"/>
      <c r="E146" s="67"/>
      <c r="F146" s="67"/>
      <c r="G146" s="67"/>
      <c r="H146" s="67"/>
      <c r="I146" s="67"/>
      <c r="J146" s="67"/>
      <c r="K146" s="67"/>
      <c r="L146" s="67"/>
      <c r="M146" s="67"/>
      <c r="N146" s="67"/>
      <c r="O146" s="67"/>
      <c r="P146" s="67"/>
      <c r="Q146" s="67"/>
      <c r="R146" s="67"/>
      <c r="S146" s="67"/>
    </row>
    <row r="147" spans="1:19" s="1" customFormat="1" x14ac:dyDescent="0.2">
      <c r="A147" s="66"/>
      <c r="B147" s="67"/>
      <c r="C147" s="67"/>
      <c r="D147" s="67"/>
      <c r="E147" s="67"/>
      <c r="F147" s="67"/>
      <c r="G147" s="67"/>
      <c r="H147" s="67"/>
      <c r="I147" s="67"/>
      <c r="J147" s="67"/>
      <c r="K147" s="67"/>
      <c r="L147" s="67"/>
      <c r="M147" s="67"/>
      <c r="N147" s="67"/>
      <c r="O147" s="67"/>
      <c r="P147" s="67"/>
      <c r="Q147" s="67"/>
      <c r="R147" s="67"/>
      <c r="S147" s="67"/>
    </row>
    <row r="148" spans="1:19" s="1" customFormat="1" x14ac:dyDescent="0.2">
      <c r="A148" s="66"/>
      <c r="B148" s="67"/>
      <c r="C148" s="67"/>
      <c r="D148" s="67"/>
      <c r="E148" s="67"/>
      <c r="F148" s="67"/>
      <c r="G148" s="67"/>
      <c r="H148" s="67"/>
      <c r="I148" s="67"/>
      <c r="J148" s="67"/>
      <c r="K148" s="67"/>
      <c r="L148" s="67"/>
      <c r="M148" s="67"/>
      <c r="N148" s="67"/>
      <c r="O148" s="67"/>
      <c r="P148" s="67"/>
      <c r="Q148" s="67"/>
      <c r="R148" s="67"/>
      <c r="S148" s="67"/>
    </row>
    <row r="149" spans="1:19" s="1" customFormat="1" x14ac:dyDescent="0.2">
      <c r="A149" s="66"/>
      <c r="B149" s="67"/>
      <c r="C149" s="67"/>
      <c r="D149" s="67"/>
      <c r="E149" s="67"/>
      <c r="F149" s="67"/>
      <c r="G149" s="67"/>
      <c r="H149" s="67"/>
      <c r="I149" s="67"/>
      <c r="J149" s="67"/>
      <c r="K149" s="67"/>
      <c r="L149" s="67"/>
      <c r="M149" s="67"/>
      <c r="N149" s="67"/>
      <c r="O149" s="67"/>
      <c r="P149" s="67"/>
      <c r="Q149" s="67"/>
      <c r="R149" s="67"/>
      <c r="S149" s="67"/>
    </row>
    <row r="150" spans="1:19" s="1" customFormat="1" x14ac:dyDescent="0.2">
      <c r="A150" s="66"/>
      <c r="B150" s="67"/>
      <c r="C150" s="67"/>
      <c r="D150" s="67"/>
      <c r="E150" s="67"/>
      <c r="F150" s="67"/>
      <c r="G150" s="67"/>
      <c r="H150" s="67"/>
      <c r="I150" s="67"/>
      <c r="J150" s="67"/>
      <c r="K150" s="67"/>
      <c r="L150" s="67"/>
      <c r="M150" s="67"/>
      <c r="N150" s="67"/>
      <c r="O150" s="67"/>
      <c r="P150" s="67"/>
      <c r="Q150" s="67"/>
      <c r="R150" s="67"/>
      <c r="S150" s="67"/>
    </row>
    <row r="151" spans="1:19" s="1" customFormat="1" x14ac:dyDescent="0.2">
      <c r="A151" s="66"/>
      <c r="B151" s="67"/>
      <c r="C151" s="67"/>
      <c r="D151" s="67"/>
      <c r="E151" s="67"/>
      <c r="F151" s="67"/>
      <c r="G151" s="67"/>
      <c r="H151" s="67"/>
      <c r="I151" s="67"/>
      <c r="J151" s="67"/>
      <c r="K151" s="67"/>
      <c r="L151" s="67"/>
      <c r="M151" s="67"/>
      <c r="N151" s="67"/>
      <c r="O151" s="67"/>
      <c r="P151" s="67"/>
      <c r="Q151" s="67"/>
      <c r="R151" s="67"/>
      <c r="S151" s="67"/>
    </row>
    <row r="152" spans="1:19" s="1" customFormat="1" x14ac:dyDescent="0.2">
      <c r="A152" s="66"/>
      <c r="B152" s="67"/>
      <c r="C152" s="67"/>
      <c r="D152" s="67"/>
      <c r="E152" s="67"/>
      <c r="F152" s="67"/>
      <c r="G152" s="67"/>
      <c r="H152" s="67"/>
      <c r="I152" s="67"/>
      <c r="J152" s="67"/>
      <c r="K152" s="67"/>
      <c r="L152" s="67"/>
      <c r="M152" s="67"/>
      <c r="N152" s="67"/>
      <c r="O152" s="67"/>
      <c r="P152" s="67"/>
      <c r="Q152" s="67"/>
      <c r="R152" s="67"/>
      <c r="S152" s="67"/>
    </row>
    <row r="153" spans="1:19" s="1" customFormat="1" x14ac:dyDescent="0.2">
      <c r="A153" s="66"/>
      <c r="B153" s="67"/>
      <c r="C153" s="67"/>
      <c r="D153" s="67"/>
      <c r="E153" s="67"/>
      <c r="F153" s="67"/>
      <c r="G153" s="67"/>
      <c r="H153" s="67"/>
      <c r="I153" s="67"/>
      <c r="J153" s="67"/>
      <c r="K153" s="67"/>
      <c r="L153" s="67"/>
      <c r="M153" s="67"/>
      <c r="N153" s="67"/>
      <c r="O153" s="67"/>
      <c r="P153" s="67"/>
      <c r="Q153" s="67"/>
      <c r="R153" s="67"/>
      <c r="S153" s="67"/>
    </row>
    <row r="154" spans="1:19" s="1" customFormat="1" x14ac:dyDescent="0.2">
      <c r="A154" s="66"/>
      <c r="B154" s="67"/>
      <c r="C154" s="67"/>
      <c r="D154" s="67"/>
      <c r="E154" s="67"/>
      <c r="F154" s="67"/>
      <c r="G154" s="67"/>
      <c r="H154" s="67"/>
      <c r="I154" s="67"/>
      <c r="J154" s="67"/>
      <c r="K154" s="67"/>
      <c r="L154" s="67"/>
      <c r="M154" s="67"/>
      <c r="N154" s="67"/>
      <c r="O154" s="67"/>
      <c r="P154" s="67"/>
      <c r="Q154" s="67"/>
      <c r="R154" s="67"/>
      <c r="S154" s="67"/>
    </row>
    <row r="155" spans="1:19" s="1" customFormat="1" x14ac:dyDescent="0.2">
      <c r="A155" s="66"/>
      <c r="B155" s="67"/>
      <c r="C155" s="67"/>
      <c r="D155" s="67"/>
      <c r="E155" s="67"/>
      <c r="F155" s="67"/>
      <c r="G155" s="67"/>
      <c r="H155" s="67"/>
      <c r="I155" s="67"/>
      <c r="J155" s="67"/>
      <c r="K155" s="67"/>
      <c r="L155" s="67"/>
      <c r="M155" s="67"/>
      <c r="N155" s="67"/>
      <c r="O155" s="67"/>
      <c r="P155" s="67"/>
      <c r="Q155" s="67"/>
      <c r="R155" s="67"/>
      <c r="S155" s="67"/>
    </row>
    <row r="156" spans="1:19" s="1" customFormat="1" x14ac:dyDescent="0.2">
      <c r="A156" s="66"/>
      <c r="B156" s="67"/>
      <c r="C156" s="67"/>
      <c r="D156" s="67"/>
      <c r="E156" s="67"/>
      <c r="F156" s="67"/>
      <c r="G156" s="67"/>
      <c r="H156" s="67"/>
      <c r="I156" s="67"/>
      <c r="J156" s="67"/>
      <c r="K156" s="67"/>
      <c r="L156" s="67"/>
      <c r="M156" s="67"/>
      <c r="N156" s="67"/>
      <c r="O156" s="67"/>
      <c r="P156" s="67"/>
      <c r="Q156" s="67"/>
      <c r="R156" s="67"/>
      <c r="S156" s="67"/>
    </row>
    <row r="157" spans="1:19" s="33" customFormat="1" x14ac:dyDescent="0.2">
      <c r="A157" s="68"/>
      <c r="B157" s="69"/>
      <c r="C157" s="69"/>
      <c r="D157" s="69"/>
      <c r="E157" s="69"/>
      <c r="F157" s="69"/>
      <c r="G157" s="69"/>
      <c r="H157" s="69"/>
      <c r="I157" s="69"/>
      <c r="J157" s="69"/>
      <c r="K157" s="69"/>
      <c r="L157" s="69"/>
      <c r="M157" s="69"/>
      <c r="N157" s="69"/>
      <c r="O157" s="69"/>
      <c r="P157" s="69"/>
      <c r="Q157" s="69"/>
      <c r="R157" s="69"/>
      <c r="S157" s="69"/>
    </row>
    <row r="158" spans="1:19" s="33" customFormat="1" x14ac:dyDescent="0.2">
      <c r="A158" s="68"/>
      <c r="B158" s="69"/>
      <c r="C158" s="69"/>
      <c r="D158" s="69"/>
      <c r="E158" s="69"/>
      <c r="F158" s="69"/>
      <c r="G158" s="69"/>
      <c r="H158" s="69"/>
      <c r="I158" s="69"/>
      <c r="J158" s="69"/>
      <c r="K158" s="69"/>
      <c r="L158" s="69"/>
      <c r="M158" s="69"/>
      <c r="N158" s="69"/>
      <c r="O158" s="69"/>
      <c r="P158" s="69"/>
      <c r="Q158" s="69"/>
      <c r="R158" s="69"/>
      <c r="S158" s="69"/>
    </row>
    <row r="159" spans="1:19" s="33" customFormat="1" x14ac:dyDescent="0.2">
      <c r="A159" s="68"/>
      <c r="B159" s="69"/>
      <c r="C159" s="69"/>
      <c r="D159" s="69"/>
      <c r="E159" s="69"/>
      <c r="F159" s="69"/>
      <c r="G159" s="69"/>
      <c r="H159" s="69"/>
      <c r="I159" s="69"/>
      <c r="J159" s="69"/>
      <c r="K159" s="69"/>
      <c r="L159" s="69"/>
      <c r="M159" s="69"/>
      <c r="N159" s="69"/>
      <c r="O159" s="69"/>
      <c r="P159" s="69"/>
      <c r="Q159" s="69"/>
      <c r="R159" s="69"/>
      <c r="S159" s="69"/>
    </row>
    <row r="160" spans="1:19" s="33" customFormat="1" x14ac:dyDescent="0.2">
      <c r="A160" s="68"/>
      <c r="B160" s="69"/>
      <c r="C160" s="69"/>
      <c r="D160" s="69"/>
      <c r="E160" s="69"/>
      <c r="F160" s="69"/>
      <c r="G160" s="69"/>
      <c r="H160" s="69"/>
      <c r="I160" s="69"/>
      <c r="J160" s="69"/>
      <c r="K160" s="69"/>
      <c r="L160" s="69"/>
      <c r="M160" s="69"/>
      <c r="N160" s="69"/>
      <c r="O160" s="69"/>
      <c r="P160" s="69"/>
      <c r="Q160" s="69"/>
      <c r="R160" s="69"/>
      <c r="S160" s="69"/>
    </row>
    <row r="161" spans="1:19" s="33" customFormat="1" x14ac:dyDescent="0.2">
      <c r="A161" s="68"/>
      <c r="B161" s="69"/>
      <c r="C161" s="69"/>
      <c r="D161" s="69"/>
      <c r="E161" s="69"/>
      <c r="F161" s="69"/>
      <c r="G161" s="69"/>
      <c r="H161" s="69"/>
      <c r="I161" s="69"/>
      <c r="J161" s="69"/>
      <c r="K161" s="69"/>
      <c r="L161" s="69"/>
      <c r="M161" s="69"/>
      <c r="N161" s="69"/>
      <c r="O161" s="69"/>
      <c r="P161" s="69"/>
      <c r="Q161" s="69"/>
      <c r="R161" s="69"/>
      <c r="S161" s="69"/>
    </row>
    <row r="162" spans="1:19" s="33" customFormat="1" x14ac:dyDescent="0.2">
      <c r="A162" s="68"/>
      <c r="B162" s="69"/>
      <c r="C162" s="69"/>
      <c r="D162" s="69"/>
      <c r="E162" s="69"/>
      <c r="F162" s="69"/>
      <c r="G162" s="69"/>
      <c r="H162" s="69"/>
      <c r="I162" s="69"/>
      <c r="J162" s="69"/>
      <c r="K162" s="69"/>
      <c r="L162" s="69"/>
      <c r="M162" s="69"/>
      <c r="N162" s="69"/>
      <c r="O162" s="69"/>
      <c r="P162" s="69"/>
      <c r="Q162" s="69"/>
      <c r="R162" s="69"/>
      <c r="S162" s="69"/>
    </row>
    <row r="163" spans="1:19" s="33" customFormat="1" x14ac:dyDescent="0.2">
      <c r="A163" s="68"/>
      <c r="B163" s="69"/>
      <c r="C163" s="69"/>
      <c r="D163" s="69"/>
      <c r="E163" s="69"/>
      <c r="F163" s="69"/>
      <c r="G163" s="69"/>
      <c r="H163" s="69"/>
      <c r="I163" s="69"/>
      <c r="J163" s="69"/>
      <c r="K163" s="69"/>
      <c r="L163" s="69"/>
      <c r="M163" s="69"/>
      <c r="N163" s="69"/>
      <c r="O163" s="69"/>
      <c r="P163" s="69"/>
      <c r="Q163" s="69"/>
      <c r="R163" s="69"/>
      <c r="S163" s="69"/>
    </row>
    <row r="164" spans="1:19" s="33" customFormat="1" x14ac:dyDescent="0.2">
      <c r="A164" s="68"/>
      <c r="B164" s="69"/>
      <c r="C164" s="69"/>
      <c r="D164" s="69"/>
      <c r="E164" s="69"/>
      <c r="F164" s="69"/>
      <c r="G164" s="69"/>
      <c r="H164" s="69"/>
      <c r="I164" s="69"/>
      <c r="J164" s="69"/>
      <c r="K164" s="69"/>
      <c r="L164" s="69"/>
      <c r="M164" s="69"/>
      <c r="N164" s="69"/>
      <c r="O164" s="69"/>
      <c r="P164" s="69"/>
      <c r="Q164" s="69"/>
      <c r="R164" s="69"/>
      <c r="S164" s="69"/>
    </row>
    <row r="165" spans="1:19" s="33" customFormat="1" x14ac:dyDescent="0.2">
      <c r="A165" s="68"/>
      <c r="B165" s="69"/>
      <c r="C165" s="69"/>
      <c r="D165" s="69"/>
      <c r="E165" s="69"/>
      <c r="F165" s="69"/>
      <c r="G165" s="69"/>
      <c r="H165" s="69"/>
      <c r="I165" s="69"/>
      <c r="J165" s="69"/>
      <c r="K165" s="69"/>
      <c r="L165" s="69"/>
      <c r="M165" s="69"/>
      <c r="N165" s="69"/>
      <c r="O165" s="69"/>
      <c r="P165" s="69"/>
      <c r="Q165" s="69"/>
      <c r="R165" s="69"/>
      <c r="S165" s="69"/>
    </row>
    <row r="166" spans="1:19" s="33" customFormat="1" x14ac:dyDescent="0.2">
      <c r="A166" s="68"/>
      <c r="B166" s="69"/>
      <c r="C166" s="69"/>
      <c r="D166" s="69"/>
      <c r="E166" s="69"/>
      <c r="F166" s="69"/>
      <c r="G166" s="69"/>
      <c r="H166" s="69"/>
      <c r="I166" s="69"/>
      <c r="J166" s="69"/>
      <c r="K166" s="69"/>
      <c r="L166" s="69"/>
      <c r="M166" s="69"/>
      <c r="N166" s="69"/>
      <c r="O166" s="69"/>
      <c r="P166" s="69"/>
      <c r="Q166" s="69"/>
      <c r="R166" s="69"/>
      <c r="S166" s="69"/>
    </row>
    <row r="167" spans="1:19" s="33" customFormat="1" x14ac:dyDescent="0.2">
      <c r="A167" s="68"/>
      <c r="B167" s="69"/>
      <c r="C167" s="69"/>
      <c r="D167" s="69"/>
      <c r="E167" s="69"/>
      <c r="F167" s="69"/>
      <c r="G167" s="69"/>
      <c r="H167" s="69"/>
      <c r="I167" s="69"/>
      <c r="J167" s="69"/>
      <c r="K167" s="69"/>
      <c r="L167" s="69"/>
      <c r="M167" s="69"/>
      <c r="N167" s="69"/>
      <c r="O167" s="69"/>
      <c r="P167" s="69"/>
      <c r="Q167" s="69"/>
      <c r="R167" s="69"/>
      <c r="S167" s="69"/>
    </row>
    <row r="168" spans="1:19" s="33" customFormat="1" x14ac:dyDescent="0.2">
      <c r="A168" s="68"/>
      <c r="B168" s="69"/>
      <c r="C168" s="69"/>
      <c r="D168" s="69"/>
      <c r="E168" s="69"/>
      <c r="F168" s="69"/>
      <c r="G168" s="69"/>
      <c r="H168" s="69"/>
      <c r="I168" s="69"/>
      <c r="J168" s="69"/>
      <c r="K168" s="69"/>
      <c r="L168" s="69"/>
      <c r="M168" s="69"/>
      <c r="N168" s="69"/>
      <c r="O168" s="69"/>
      <c r="P168" s="69"/>
      <c r="Q168" s="69"/>
      <c r="R168" s="69"/>
      <c r="S168" s="69"/>
    </row>
    <row r="169" spans="1:19" s="33" customFormat="1" x14ac:dyDescent="0.2">
      <c r="A169" s="68"/>
      <c r="B169" s="69"/>
      <c r="C169" s="69"/>
      <c r="D169" s="69"/>
      <c r="E169" s="69"/>
      <c r="F169" s="69"/>
      <c r="G169" s="69"/>
      <c r="H169" s="69"/>
      <c r="I169" s="69"/>
      <c r="J169" s="69"/>
      <c r="K169" s="69"/>
      <c r="L169" s="69"/>
      <c r="M169" s="69"/>
      <c r="N169" s="69"/>
      <c r="O169" s="69"/>
      <c r="P169" s="69"/>
      <c r="Q169" s="69"/>
      <c r="R169" s="69"/>
      <c r="S169" s="69"/>
    </row>
    <row r="170" spans="1:19" s="33" customFormat="1" x14ac:dyDescent="0.2">
      <c r="A170" s="68"/>
      <c r="B170" s="69"/>
      <c r="C170" s="69"/>
      <c r="D170" s="69"/>
      <c r="E170" s="69"/>
      <c r="F170" s="69"/>
      <c r="G170" s="69"/>
      <c r="H170" s="69"/>
      <c r="I170" s="69"/>
      <c r="J170" s="69"/>
      <c r="K170" s="69"/>
      <c r="L170" s="69"/>
      <c r="M170" s="69"/>
      <c r="N170" s="69"/>
      <c r="O170" s="69"/>
      <c r="P170" s="69"/>
      <c r="Q170" s="69"/>
      <c r="R170" s="69"/>
      <c r="S170" s="69"/>
    </row>
    <row r="171" spans="1:19" s="33" customFormat="1" x14ac:dyDescent="0.2">
      <c r="A171" s="68"/>
      <c r="B171" s="69"/>
      <c r="C171" s="69"/>
      <c r="D171" s="69"/>
      <c r="E171" s="69"/>
      <c r="F171" s="69"/>
      <c r="G171" s="69"/>
      <c r="H171" s="69"/>
      <c r="I171" s="69"/>
      <c r="J171" s="69"/>
      <c r="K171" s="69"/>
      <c r="L171" s="69"/>
      <c r="M171" s="69"/>
      <c r="N171" s="69"/>
      <c r="O171" s="69"/>
      <c r="P171" s="69"/>
      <c r="Q171" s="69"/>
      <c r="R171" s="69"/>
      <c r="S171" s="69"/>
    </row>
    <row r="172" spans="1:19" s="33" customFormat="1" x14ac:dyDescent="0.2">
      <c r="A172" s="68"/>
      <c r="B172" s="69"/>
      <c r="C172" s="69"/>
      <c r="D172" s="69"/>
      <c r="E172" s="69"/>
      <c r="F172" s="69"/>
      <c r="G172" s="69"/>
      <c r="H172" s="69"/>
      <c r="I172" s="69"/>
      <c r="J172" s="69"/>
      <c r="K172" s="69"/>
      <c r="L172" s="69"/>
      <c r="M172" s="69"/>
      <c r="N172" s="69"/>
      <c r="O172" s="69"/>
      <c r="P172" s="69"/>
      <c r="Q172" s="69"/>
      <c r="R172" s="69"/>
      <c r="S172" s="69"/>
    </row>
    <row r="173" spans="1:19" s="33" customFormat="1" x14ac:dyDescent="0.2">
      <c r="A173" s="68"/>
      <c r="B173" s="69"/>
      <c r="C173" s="69"/>
      <c r="D173" s="69"/>
      <c r="E173" s="69"/>
      <c r="F173" s="69"/>
      <c r="G173" s="69"/>
      <c r="H173" s="69"/>
      <c r="I173" s="69"/>
      <c r="J173" s="69"/>
      <c r="K173" s="69"/>
      <c r="L173" s="69"/>
      <c r="M173" s="69"/>
      <c r="N173" s="69"/>
      <c r="O173" s="69"/>
      <c r="P173" s="69"/>
      <c r="Q173" s="69"/>
      <c r="R173" s="69"/>
      <c r="S173" s="69"/>
    </row>
    <row r="174" spans="1:19" s="33" customFormat="1" x14ac:dyDescent="0.2">
      <c r="A174" s="68"/>
      <c r="B174" s="69"/>
      <c r="C174" s="69"/>
      <c r="D174" s="69"/>
      <c r="E174" s="69"/>
      <c r="F174" s="69"/>
      <c r="G174" s="69"/>
      <c r="H174" s="69"/>
      <c r="I174" s="69"/>
      <c r="J174" s="69"/>
      <c r="K174" s="69"/>
      <c r="L174" s="69"/>
      <c r="M174" s="69"/>
      <c r="N174" s="69"/>
      <c r="O174" s="69"/>
      <c r="P174" s="69"/>
      <c r="Q174" s="69"/>
      <c r="R174" s="69"/>
      <c r="S174" s="69"/>
    </row>
    <row r="175" spans="1:19" s="33" customFormat="1" x14ac:dyDescent="0.2">
      <c r="A175" s="68"/>
      <c r="B175" s="69"/>
      <c r="C175" s="69"/>
      <c r="D175" s="69"/>
      <c r="E175" s="69"/>
      <c r="F175" s="69"/>
      <c r="G175" s="69"/>
      <c r="H175" s="69"/>
      <c r="I175" s="69"/>
      <c r="J175" s="69"/>
      <c r="K175" s="69"/>
      <c r="L175" s="69"/>
      <c r="M175" s="69"/>
      <c r="N175" s="69"/>
      <c r="O175" s="69"/>
      <c r="P175" s="69"/>
      <c r="Q175" s="69"/>
      <c r="R175" s="69"/>
      <c r="S175" s="69"/>
    </row>
    <row r="176" spans="1:19" s="33" customFormat="1" x14ac:dyDescent="0.2">
      <c r="A176" s="68"/>
      <c r="B176" s="69"/>
      <c r="C176" s="69"/>
      <c r="D176" s="69"/>
      <c r="E176" s="69"/>
      <c r="F176" s="69"/>
      <c r="G176" s="69"/>
      <c r="H176" s="69"/>
      <c r="I176" s="69"/>
      <c r="J176" s="69"/>
      <c r="K176" s="69"/>
      <c r="L176" s="69"/>
      <c r="M176" s="69"/>
      <c r="N176" s="69"/>
      <c r="O176" s="69"/>
      <c r="P176" s="69"/>
      <c r="Q176" s="69"/>
      <c r="R176" s="69"/>
      <c r="S176" s="69"/>
    </row>
    <row r="177" spans="1:19" s="33" customFormat="1" x14ac:dyDescent="0.2">
      <c r="A177" s="68"/>
      <c r="B177" s="69"/>
      <c r="C177" s="69"/>
      <c r="D177" s="69"/>
      <c r="E177" s="69"/>
      <c r="F177" s="69"/>
      <c r="G177" s="69"/>
      <c r="H177" s="69"/>
      <c r="I177" s="69"/>
      <c r="J177" s="69"/>
      <c r="K177" s="69"/>
      <c r="L177" s="69"/>
      <c r="M177" s="69"/>
      <c r="N177" s="69"/>
      <c r="O177" s="69"/>
      <c r="P177" s="69"/>
      <c r="Q177" s="69"/>
      <c r="R177" s="69"/>
      <c r="S177" s="69"/>
    </row>
    <row r="178" spans="1:19" s="33" customFormat="1" x14ac:dyDescent="0.2">
      <c r="A178" s="68"/>
      <c r="B178" s="69"/>
      <c r="C178" s="69"/>
      <c r="D178" s="69"/>
      <c r="E178" s="69"/>
      <c r="F178" s="69"/>
      <c r="G178" s="69"/>
      <c r="H178" s="69"/>
      <c r="I178" s="69"/>
      <c r="J178" s="69"/>
      <c r="K178" s="69"/>
      <c r="L178" s="69"/>
      <c r="M178" s="69"/>
      <c r="N178" s="69"/>
      <c r="O178" s="69"/>
      <c r="P178" s="69"/>
      <c r="Q178" s="69"/>
      <c r="R178" s="69"/>
      <c r="S178" s="69"/>
    </row>
    <row r="179" spans="1:19" s="33" customFormat="1" x14ac:dyDescent="0.2">
      <c r="A179" s="68"/>
      <c r="B179" s="69"/>
      <c r="C179" s="69"/>
      <c r="D179" s="69"/>
      <c r="E179" s="69"/>
      <c r="F179" s="69"/>
      <c r="G179" s="69"/>
      <c r="H179" s="69"/>
      <c r="I179" s="69"/>
      <c r="J179" s="69"/>
      <c r="K179" s="69"/>
      <c r="L179" s="69"/>
      <c r="M179" s="69"/>
      <c r="N179" s="69"/>
      <c r="O179" s="69"/>
      <c r="P179" s="69"/>
      <c r="Q179" s="69"/>
      <c r="R179" s="69"/>
      <c r="S179" s="69"/>
    </row>
    <row r="180" spans="1:19" s="33" customFormat="1" x14ac:dyDescent="0.2">
      <c r="A180" s="68"/>
      <c r="B180" s="69"/>
      <c r="C180" s="69"/>
      <c r="D180" s="69"/>
      <c r="E180" s="69"/>
      <c r="F180" s="69"/>
      <c r="G180" s="69"/>
      <c r="H180" s="69"/>
      <c r="I180" s="69"/>
      <c r="J180" s="69"/>
      <c r="K180" s="69"/>
      <c r="L180" s="69"/>
      <c r="M180" s="69"/>
      <c r="N180" s="69"/>
      <c r="O180" s="69"/>
      <c r="P180" s="69"/>
      <c r="Q180" s="69"/>
      <c r="R180" s="69"/>
      <c r="S180" s="69"/>
    </row>
    <row r="181" spans="1:19" s="33" customFormat="1" x14ac:dyDescent="0.2">
      <c r="A181" s="68"/>
      <c r="B181" s="69"/>
      <c r="C181" s="69"/>
      <c r="D181" s="69"/>
      <c r="E181" s="69"/>
      <c r="F181" s="69"/>
      <c r="G181" s="69"/>
      <c r="H181" s="69"/>
      <c r="I181" s="69"/>
      <c r="J181" s="69"/>
      <c r="K181" s="69"/>
      <c r="L181" s="69"/>
      <c r="M181" s="69"/>
      <c r="N181" s="69"/>
      <c r="O181" s="69"/>
      <c r="P181" s="69"/>
      <c r="Q181" s="69"/>
      <c r="R181" s="69"/>
      <c r="S181" s="69"/>
    </row>
    <row r="182" spans="1:19" s="33" customFormat="1" x14ac:dyDescent="0.2">
      <c r="A182" s="68"/>
      <c r="B182" s="69"/>
      <c r="C182" s="69"/>
      <c r="D182" s="69"/>
      <c r="E182" s="69"/>
      <c r="F182" s="69"/>
      <c r="G182" s="69"/>
      <c r="H182" s="69"/>
      <c r="I182" s="69"/>
      <c r="J182" s="69"/>
      <c r="K182" s="69"/>
      <c r="L182" s="69"/>
      <c r="M182" s="69"/>
      <c r="N182" s="69"/>
      <c r="O182" s="69"/>
      <c r="P182" s="69"/>
      <c r="Q182" s="69"/>
      <c r="R182" s="69"/>
      <c r="S182" s="69"/>
    </row>
    <row r="183" spans="1:19" s="33" customFormat="1" x14ac:dyDescent="0.2">
      <c r="A183" s="68"/>
      <c r="B183" s="69"/>
      <c r="C183" s="69"/>
      <c r="D183" s="69"/>
      <c r="E183" s="69"/>
      <c r="F183" s="69"/>
      <c r="G183" s="69"/>
      <c r="H183" s="69"/>
      <c r="I183" s="69"/>
      <c r="J183" s="69"/>
      <c r="K183" s="69"/>
      <c r="L183" s="69"/>
      <c r="M183" s="69"/>
      <c r="N183" s="69"/>
      <c r="O183" s="69"/>
      <c r="P183" s="69"/>
      <c r="Q183" s="69"/>
      <c r="R183" s="69"/>
      <c r="S183" s="69"/>
    </row>
    <row r="184" spans="1:19" s="33" customFormat="1" x14ac:dyDescent="0.2">
      <c r="A184" s="68"/>
      <c r="B184" s="69"/>
      <c r="C184" s="69"/>
      <c r="D184" s="69"/>
      <c r="E184" s="69"/>
      <c r="F184" s="69"/>
      <c r="G184" s="69"/>
      <c r="H184" s="69"/>
      <c r="I184" s="69"/>
      <c r="J184" s="69"/>
      <c r="K184" s="69"/>
      <c r="L184" s="69"/>
      <c r="M184" s="69"/>
      <c r="N184" s="69"/>
      <c r="O184" s="69"/>
      <c r="P184" s="69"/>
      <c r="Q184" s="69"/>
      <c r="R184" s="69"/>
      <c r="S184" s="69"/>
    </row>
    <row r="185" spans="1:19" s="33" customFormat="1" x14ac:dyDescent="0.2">
      <c r="A185" s="68"/>
      <c r="B185" s="69"/>
      <c r="C185" s="69"/>
      <c r="D185" s="69"/>
      <c r="E185" s="69"/>
      <c r="F185" s="69"/>
      <c r="G185" s="69"/>
      <c r="H185" s="69"/>
      <c r="I185" s="69"/>
      <c r="J185" s="69"/>
      <c r="K185" s="69"/>
      <c r="L185" s="69"/>
      <c r="M185" s="69"/>
      <c r="N185" s="69"/>
      <c r="O185" s="69"/>
      <c r="P185" s="69"/>
      <c r="Q185" s="69"/>
      <c r="R185" s="69"/>
      <c r="S185" s="69"/>
    </row>
    <row r="186" spans="1:19" s="33" customFormat="1" x14ac:dyDescent="0.2">
      <c r="A186" s="68"/>
      <c r="B186" s="69"/>
      <c r="C186" s="69"/>
      <c r="D186" s="69"/>
      <c r="E186" s="69"/>
      <c r="F186" s="69"/>
      <c r="G186" s="69"/>
      <c r="H186" s="69"/>
      <c r="I186" s="69"/>
      <c r="J186" s="69"/>
      <c r="K186" s="69"/>
      <c r="L186" s="69"/>
      <c r="M186" s="69"/>
      <c r="N186" s="69"/>
      <c r="O186" s="69"/>
      <c r="P186" s="69"/>
      <c r="Q186" s="69"/>
      <c r="R186" s="69"/>
      <c r="S186" s="69"/>
    </row>
    <row r="187" spans="1:19" s="33" customFormat="1" x14ac:dyDescent="0.2">
      <c r="A187" s="68"/>
      <c r="B187" s="69"/>
      <c r="C187" s="69"/>
      <c r="D187" s="69"/>
      <c r="E187" s="69"/>
      <c r="F187" s="69"/>
      <c r="G187" s="69"/>
      <c r="H187" s="69"/>
      <c r="I187" s="69"/>
      <c r="J187" s="69"/>
      <c r="K187" s="69"/>
      <c r="L187" s="69"/>
      <c r="M187" s="69"/>
      <c r="N187" s="69"/>
      <c r="O187" s="69"/>
      <c r="P187" s="69"/>
      <c r="Q187" s="69"/>
      <c r="R187" s="69"/>
      <c r="S187" s="69"/>
    </row>
    <row r="188" spans="1:19" s="33" customFormat="1" x14ac:dyDescent="0.2">
      <c r="A188" s="68"/>
      <c r="B188" s="69"/>
      <c r="C188" s="69"/>
      <c r="D188" s="69"/>
      <c r="E188" s="69"/>
      <c r="F188" s="69"/>
      <c r="G188" s="69"/>
      <c r="H188" s="69"/>
      <c r="I188" s="69"/>
      <c r="J188" s="69"/>
      <c r="K188" s="69"/>
      <c r="L188" s="69"/>
      <c r="M188" s="69"/>
      <c r="N188" s="69"/>
      <c r="O188" s="69"/>
      <c r="P188" s="69"/>
      <c r="Q188" s="69"/>
      <c r="R188" s="69"/>
      <c r="S188" s="69"/>
    </row>
    <row r="189" spans="1:19" s="33" customFormat="1" x14ac:dyDescent="0.2">
      <c r="A189" s="68"/>
      <c r="B189" s="69"/>
      <c r="C189" s="69"/>
      <c r="D189" s="69"/>
      <c r="E189" s="69"/>
      <c r="F189" s="69"/>
      <c r="G189" s="69"/>
      <c r="H189" s="69"/>
      <c r="I189" s="69"/>
      <c r="J189" s="69"/>
      <c r="K189" s="69"/>
      <c r="L189" s="69"/>
      <c r="M189" s="69"/>
      <c r="N189" s="69"/>
      <c r="O189" s="69"/>
      <c r="P189" s="69"/>
      <c r="Q189" s="69"/>
      <c r="R189" s="69"/>
      <c r="S189" s="69"/>
    </row>
    <row r="190" spans="1:19" s="33" customFormat="1" x14ac:dyDescent="0.2">
      <c r="A190" s="68"/>
      <c r="B190" s="69"/>
      <c r="C190" s="69"/>
      <c r="D190" s="69"/>
      <c r="E190" s="69"/>
      <c r="F190" s="69"/>
      <c r="G190" s="69"/>
      <c r="H190" s="69"/>
      <c r="I190" s="69"/>
      <c r="J190" s="69"/>
      <c r="K190" s="69"/>
      <c r="L190" s="69"/>
      <c r="M190" s="69"/>
      <c r="N190" s="69"/>
      <c r="O190" s="69"/>
      <c r="P190" s="69"/>
      <c r="Q190" s="69"/>
      <c r="R190" s="69"/>
      <c r="S190" s="69"/>
    </row>
    <row r="191" spans="1:19" s="33" customFormat="1" x14ac:dyDescent="0.2">
      <c r="A191" s="68"/>
      <c r="B191" s="69"/>
      <c r="C191" s="69"/>
      <c r="D191" s="69"/>
      <c r="E191" s="69"/>
      <c r="F191" s="69"/>
      <c r="G191" s="69"/>
      <c r="H191" s="69"/>
      <c r="I191" s="69"/>
      <c r="J191" s="69"/>
      <c r="K191" s="69"/>
      <c r="L191" s="69"/>
      <c r="M191" s="69"/>
      <c r="N191" s="69"/>
      <c r="O191" s="69"/>
      <c r="P191" s="69"/>
      <c r="Q191" s="69"/>
      <c r="R191" s="69"/>
      <c r="S191" s="69"/>
    </row>
    <row r="192" spans="1:19" s="33" customFormat="1" x14ac:dyDescent="0.2">
      <c r="A192" s="68"/>
      <c r="B192" s="69"/>
      <c r="C192" s="69"/>
      <c r="D192" s="69"/>
      <c r="E192" s="69"/>
      <c r="F192" s="69"/>
      <c r="G192" s="69"/>
      <c r="H192" s="69"/>
      <c r="I192" s="69"/>
      <c r="J192" s="69"/>
      <c r="K192" s="69"/>
      <c r="L192" s="69"/>
      <c r="M192" s="69"/>
      <c r="N192" s="69"/>
      <c r="O192" s="69"/>
      <c r="P192" s="69"/>
      <c r="Q192" s="69"/>
      <c r="R192" s="69"/>
      <c r="S192" s="69"/>
    </row>
    <row r="193" spans="1:19" s="33" customFormat="1" x14ac:dyDescent="0.2">
      <c r="A193" s="68"/>
      <c r="B193" s="69"/>
      <c r="C193" s="69"/>
      <c r="D193" s="69"/>
      <c r="E193" s="69"/>
      <c r="F193" s="69"/>
      <c r="G193" s="69"/>
      <c r="H193" s="69"/>
      <c r="I193" s="69"/>
      <c r="J193" s="69"/>
      <c r="K193" s="69"/>
      <c r="L193" s="69"/>
      <c r="M193" s="69"/>
      <c r="N193" s="69"/>
      <c r="O193" s="69"/>
      <c r="P193" s="69"/>
      <c r="Q193" s="69"/>
      <c r="R193" s="69"/>
      <c r="S193" s="69"/>
    </row>
    <row r="194" spans="1:19" s="33" customFormat="1" x14ac:dyDescent="0.2">
      <c r="A194" s="68"/>
      <c r="B194" s="69"/>
      <c r="C194" s="69"/>
      <c r="D194" s="69"/>
      <c r="E194" s="69"/>
      <c r="F194" s="69"/>
      <c r="G194" s="69"/>
      <c r="H194" s="69"/>
      <c r="I194" s="69"/>
      <c r="J194" s="69"/>
      <c r="K194" s="69"/>
      <c r="L194" s="69"/>
      <c r="M194" s="69"/>
      <c r="N194" s="69"/>
      <c r="O194" s="69"/>
      <c r="P194" s="69"/>
      <c r="Q194" s="69"/>
      <c r="R194" s="69"/>
      <c r="S194" s="69"/>
    </row>
    <row r="195" spans="1:19" s="33" customFormat="1" x14ac:dyDescent="0.2">
      <c r="A195" s="68"/>
      <c r="B195" s="69"/>
      <c r="C195" s="69"/>
      <c r="D195" s="69"/>
      <c r="E195" s="69"/>
      <c r="F195" s="69"/>
      <c r="G195" s="69"/>
      <c r="H195" s="69"/>
      <c r="I195" s="69"/>
      <c r="J195" s="69"/>
      <c r="K195" s="69"/>
      <c r="L195" s="69"/>
      <c r="M195" s="69"/>
      <c r="N195" s="69"/>
      <c r="O195" s="69"/>
      <c r="P195" s="69"/>
      <c r="Q195" s="69"/>
      <c r="R195" s="69"/>
      <c r="S195" s="69"/>
    </row>
    <row r="196" spans="1:19" s="33" customFormat="1" x14ac:dyDescent="0.2">
      <c r="A196" s="68"/>
      <c r="B196" s="69"/>
      <c r="C196" s="69"/>
      <c r="D196" s="69"/>
      <c r="E196" s="69"/>
      <c r="F196" s="69"/>
      <c r="G196" s="69"/>
      <c r="H196" s="69"/>
      <c r="I196" s="69"/>
      <c r="J196" s="69"/>
      <c r="K196" s="69"/>
      <c r="L196" s="69"/>
      <c r="M196" s="69"/>
      <c r="N196" s="69"/>
      <c r="O196" s="69"/>
      <c r="P196" s="69"/>
      <c r="Q196" s="69"/>
      <c r="R196" s="69"/>
      <c r="S196" s="69"/>
    </row>
    <row r="197" spans="1:19" s="33" customFormat="1" x14ac:dyDescent="0.2">
      <c r="A197" s="68"/>
      <c r="B197" s="69"/>
      <c r="C197" s="69"/>
      <c r="D197" s="69"/>
      <c r="E197" s="69"/>
      <c r="F197" s="69"/>
      <c r="G197" s="69"/>
      <c r="H197" s="69"/>
      <c r="I197" s="69"/>
      <c r="J197" s="69"/>
      <c r="K197" s="69"/>
      <c r="L197" s="69"/>
      <c r="M197" s="69"/>
      <c r="N197" s="69"/>
      <c r="O197" s="69"/>
      <c r="P197" s="69"/>
      <c r="Q197" s="69"/>
      <c r="R197" s="69"/>
      <c r="S197" s="69"/>
    </row>
    <row r="198" spans="1:19" s="33" customFormat="1" x14ac:dyDescent="0.2">
      <c r="A198" s="68"/>
      <c r="B198" s="69"/>
      <c r="C198" s="69"/>
      <c r="D198" s="69"/>
      <c r="E198" s="69"/>
      <c r="F198" s="69"/>
      <c r="G198" s="69"/>
      <c r="H198" s="69"/>
      <c r="I198" s="69"/>
      <c r="J198" s="69"/>
      <c r="K198" s="69"/>
      <c r="L198" s="69"/>
      <c r="M198" s="69"/>
      <c r="N198" s="69"/>
      <c r="O198" s="69"/>
      <c r="P198" s="69"/>
      <c r="Q198" s="69"/>
      <c r="R198" s="69"/>
      <c r="S198" s="69"/>
    </row>
    <row r="199" spans="1:19" s="33" customFormat="1" x14ac:dyDescent="0.2">
      <c r="A199" s="68"/>
      <c r="B199" s="69"/>
      <c r="C199" s="69"/>
      <c r="D199" s="69"/>
      <c r="E199" s="69"/>
      <c r="F199" s="69"/>
      <c r="G199" s="69"/>
      <c r="H199" s="69"/>
      <c r="I199" s="69"/>
      <c r="J199" s="69"/>
      <c r="K199" s="69"/>
      <c r="L199" s="69"/>
      <c r="M199" s="69"/>
      <c r="N199" s="69"/>
      <c r="O199" s="69"/>
      <c r="P199" s="69"/>
      <c r="Q199" s="69"/>
      <c r="R199" s="69"/>
      <c r="S199" s="69"/>
    </row>
    <row r="200" spans="1:19" s="33" customFormat="1" x14ac:dyDescent="0.2">
      <c r="A200" s="68"/>
      <c r="B200" s="69"/>
      <c r="C200" s="69"/>
      <c r="D200" s="69"/>
      <c r="E200" s="69"/>
      <c r="F200" s="69"/>
      <c r="G200" s="69"/>
      <c r="H200" s="69"/>
      <c r="I200" s="69"/>
      <c r="J200" s="69"/>
      <c r="K200" s="69"/>
      <c r="L200" s="69"/>
      <c r="M200" s="69"/>
      <c r="N200" s="69"/>
      <c r="O200" s="69"/>
      <c r="P200" s="69"/>
      <c r="Q200" s="69"/>
      <c r="R200" s="69"/>
      <c r="S200" s="69"/>
    </row>
    <row r="201" spans="1:19" s="33" customFormat="1" x14ac:dyDescent="0.2">
      <c r="A201" s="68"/>
      <c r="B201" s="69"/>
      <c r="C201" s="69"/>
      <c r="D201" s="69"/>
      <c r="E201" s="69"/>
      <c r="F201" s="69"/>
      <c r="G201" s="69"/>
      <c r="H201" s="69"/>
      <c r="I201" s="69"/>
      <c r="J201" s="69"/>
      <c r="K201" s="69"/>
      <c r="L201" s="69"/>
      <c r="M201" s="69"/>
      <c r="N201" s="69"/>
      <c r="O201" s="69"/>
      <c r="P201" s="69"/>
      <c r="Q201" s="69"/>
      <c r="R201" s="69"/>
      <c r="S201" s="69"/>
    </row>
    <row r="202" spans="1:19" s="33" customFormat="1" x14ac:dyDescent="0.2">
      <c r="A202" s="68"/>
      <c r="B202" s="69"/>
      <c r="C202" s="69"/>
      <c r="D202" s="69"/>
      <c r="E202" s="69"/>
      <c r="F202" s="69"/>
      <c r="G202" s="69"/>
      <c r="H202" s="69"/>
      <c r="I202" s="69"/>
      <c r="J202" s="69"/>
      <c r="K202" s="69"/>
      <c r="L202" s="69"/>
      <c r="M202" s="69"/>
      <c r="N202" s="69"/>
      <c r="O202" s="69"/>
      <c r="P202" s="69"/>
      <c r="Q202" s="69"/>
      <c r="R202" s="69"/>
      <c r="S202" s="69"/>
    </row>
    <row r="203" spans="1:19" s="33" customFormat="1" x14ac:dyDescent="0.2">
      <c r="A203" s="68"/>
      <c r="B203" s="69"/>
      <c r="C203" s="69"/>
      <c r="D203" s="69"/>
      <c r="E203" s="69"/>
      <c r="F203" s="69"/>
      <c r="G203" s="69"/>
      <c r="H203" s="69"/>
      <c r="I203" s="69"/>
      <c r="J203" s="69"/>
      <c r="K203" s="69"/>
      <c r="L203" s="69"/>
      <c r="M203" s="69"/>
      <c r="N203" s="69"/>
      <c r="O203" s="69"/>
      <c r="P203" s="69"/>
      <c r="Q203" s="69"/>
      <c r="R203" s="69"/>
      <c r="S203" s="69"/>
    </row>
    <row r="204" spans="1:19" s="33" customFormat="1" x14ac:dyDescent="0.2">
      <c r="A204" s="68"/>
      <c r="B204" s="69"/>
      <c r="C204" s="69"/>
      <c r="D204" s="69"/>
      <c r="E204" s="69"/>
      <c r="F204" s="69"/>
      <c r="G204" s="69"/>
      <c r="H204" s="69"/>
      <c r="I204" s="69"/>
      <c r="J204" s="69"/>
      <c r="K204" s="69"/>
      <c r="L204" s="69"/>
      <c r="M204" s="69"/>
      <c r="N204" s="69"/>
      <c r="O204" s="69"/>
      <c r="P204" s="69"/>
      <c r="Q204" s="69"/>
      <c r="R204" s="69"/>
      <c r="S204" s="69"/>
    </row>
    <row r="205" spans="1:19" s="33" customFormat="1" x14ac:dyDescent="0.2">
      <c r="A205" s="68"/>
      <c r="B205" s="69"/>
      <c r="C205" s="69"/>
      <c r="D205" s="69"/>
      <c r="E205" s="69"/>
      <c r="F205" s="69"/>
      <c r="G205" s="69"/>
      <c r="H205" s="69"/>
      <c r="I205" s="69"/>
      <c r="J205" s="69"/>
      <c r="K205" s="69"/>
      <c r="L205" s="69"/>
      <c r="M205" s="69"/>
      <c r="N205" s="69"/>
      <c r="O205" s="69"/>
      <c r="P205" s="69"/>
      <c r="Q205" s="69"/>
      <c r="R205" s="69"/>
      <c r="S205" s="69"/>
    </row>
    <row r="206" spans="1:19" s="33" customFormat="1" x14ac:dyDescent="0.2">
      <c r="A206" s="68"/>
      <c r="B206" s="69"/>
      <c r="C206" s="69"/>
      <c r="D206" s="69"/>
      <c r="E206" s="69"/>
      <c r="F206" s="69"/>
      <c r="G206" s="69"/>
      <c r="H206" s="69"/>
      <c r="I206" s="69"/>
      <c r="J206" s="69"/>
      <c r="K206" s="69"/>
      <c r="L206" s="69"/>
      <c r="M206" s="69"/>
      <c r="N206" s="69"/>
      <c r="O206" s="69"/>
      <c r="P206" s="69"/>
      <c r="Q206" s="69"/>
      <c r="R206" s="69"/>
      <c r="S206" s="69"/>
    </row>
    <row r="207" spans="1:19" s="33" customFormat="1" x14ac:dyDescent="0.2">
      <c r="A207" s="68"/>
      <c r="B207" s="69"/>
      <c r="C207" s="69"/>
      <c r="D207" s="69"/>
      <c r="E207" s="69"/>
      <c r="F207" s="69"/>
      <c r="G207" s="69"/>
      <c r="H207" s="69"/>
      <c r="I207" s="69"/>
      <c r="J207" s="69"/>
      <c r="K207" s="69"/>
      <c r="L207" s="69"/>
      <c r="M207" s="69"/>
      <c r="N207" s="69"/>
      <c r="O207" s="69"/>
      <c r="P207" s="69"/>
      <c r="Q207" s="69"/>
      <c r="R207" s="69"/>
      <c r="S207" s="69"/>
    </row>
    <row r="208" spans="1:19" s="33" customFormat="1" x14ac:dyDescent="0.2">
      <c r="A208" s="68"/>
      <c r="B208" s="69"/>
      <c r="C208" s="69"/>
      <c r="D208" s="69"/>
      <c r="E208" s="69"/>
      <c r="F208" s="69"/>
      <c r="G208" s="69"/>
      <c r="H208" s="69"/>
      <c r="I208" s="69"/>
      <c r="J208" s="69"/>
      <c r="K208" s="69"/>
      <c r="L208" s="69"/>
      <c r="M208" s="69"/>
      <c r="N208" s="69"/>
      <c r="O208" s="69"/>
      <c r="P208" s="69"/>
      <c r="Q208" s="69"/>
      <c r="R208" s="69"/>
      <c r="S208" s="69"/>
    </row>
    <row r="209" spans="1:19" s="33" customFormat="1" x14ac:dyDescent="0.2">
      <c r="A209" s="68"/>
      <c r="B209" s="69"/>
      <c r="C209" s="69"/>
      <c r="D209" s="69"/>
      <c r="E209" s="69"/>
      <c r="F209" s="69"/>
      <c r="G209" s="69"/>
      <c r="H209" s="69"/>
      <c r="I209" s="69"/>
      <c r="J209" s="69"/>
      <c r="K209" s="69"/>
      <c r="L209" s="69"/>
      <c r="M209" s="69"/>
      <c r="N209" s="69"/>
      <c r="O209" s="69"/>
      <c r="P209" s="69"/>
      <c r="Q209" s="69"/>
      <c r="R209" s="69"/>
      <c r="S209" s="69"/>
    </row>
    <row r="210" spans="1:19" s="33" customFormat="1" x14ac:dyDescent="0.2">
      <c r="A210" s="68"/>
      <c r="B210" s="69"/>
      <c r="C210" s="69"/>
      <c r="D210" s="69"/>
      <c r="E210" s="69"/>
      <c r="F210" s="69"/>
      <c r="G210" s="69"/>
      <c r="H210" s="69"/>
      <c r="I210" s="69"/>
      <c r="J210" s="69"/>
      <c r="K210" s="69"/>
      <c r="L210" s="69"/>
      <c r="M210" s="69"/>
      <c r="N210" s="69"/>
      <c r="O210" s="69"/>
      <c r="P210" s="69"/>
      <c r="Q210" s="69"/>
      <c r="R210" s="69"/>
      <c r="S210" s="69"/>
    </row>
    <row r="211" spans="1:19" s="33" customFormat="1" x14ac:dyDescent="0.2">
      <c r="A211" s="68"/>
      <c r="B211" s="69"/>
      <c r="C211" s="69"/>
      <c r="D211" s="69"/>
      <c r="E211" s="69"/>
      <c r="F211" s="69"/>
      <c r="G211" s="69"/>
      <c r="H211" s="69"/>
      <c r="I211" s="69"/>
      <c r="J211" s="69"/>
      <c r="K211" s="69"/>
      <c r="L211" s="69"/>
      <c r="M211" s="69"/>
      <c r="N211" s="69"/>
      <c r="O211" s="69"/>
      <c r="P211" s="69"/>
      <c r="Q211" s="69"/>
      <c r="R211" s="69"/>
      <c r="S211" s="69"/>
    </row>
    <row r="212" spans="1:19" s="33" customFormat="1" x14ac:dyDescent="0.2">
      <c r="A212" s="68"/>
      <c r="B212" s="69"/>
      <c r="C212" s="69"/>
      <c r="D212" s="69"/>
      <c r="E212" s="69"/>
      <c r="F212" s="69"/>
      <c r="G212" s="69"/>
      <c r="H212" s="69"/>
      <c r="I212" s="69"/>
      <c r="J212" s="69"/>
      <c r="K212" s="69"/>
      <c r="L212" s="69"/>
      <c r="M212" s="69"/>
      <c r="N212" s="69"/>
      <c r="O212" s="69"/>
      <c r="P212" s="69"/>
      <c r="Q212" s="69"/>
      <c r="R212" s="69"/>
      <c r="S212" s="69"/>
    </row>
    <row r="213" spans="1:19" s="33" customFormat="1" x14ac:dyDescent="0.2">
      <c r="A213" s="68"/>
      <c r="B213" s="69"/>
      <c r="C213" s="69"/>
      <c r="D213" s="69"/>
      <c r="E213" s="69"/>
      <c r="F213" s="69"/>
      <c r="G213" s="69"/>
      <c r="H213" s="69"/>
      <c r="I213" s="69"/>
      <c r="J213" s="69"/>
      <c r="K213" s="69"/>
      <c r="L213" s="69"/>
      <c r="M213" s="69"/>
      <c r="N213" s="69"/>
      <c r="O213" s="69"/>
      <c r="P213" s="69"/>
      <c r="Q213" s="69"/>
      <c r="R213" s="69"/>
      <c r="S213" s="69"/>
    </row>
    <row r="214" spans="1:19" s="33" customFormat="1" x14ac:dyDescent="0.2">
      <c r="A214" s="68"/>
      <c r="B214" s="69"/>
      <c r="C214" s="69"/>
      <c r="D214" s="69"/>
      <c r="E214" s="69"/>
      <c r="F214" s="69"/>
      <c r="G214" s="69"/>
      <c r="H214" s="69"/>
      <c r="I214" s="69"/>
      <c r="J214" s="69"/>
      <c r="K214" s="69"/>
      <c r="L214" s="69"/>
      <c r="M214" s="69"/>
      <c r="N214" s="69"/>
      <c r="O214" s="69"/>
      <c r="P214" s="69"/>
      <c r="Q214" s="69"/>
      <c r="R214" s="69"/>
      <c r="S214" s="69"/>
    </row>
    <row r="215" spans="1:19" s="33" customFormat="1" x14ac:dyDescent="0.2">
      <c r="A215" s="68"/>
      <c r="B215" s="69"/>
      <c r="C215" s="69"/>
      <c r="D215" s="69"/>
      <c r="E215" s="69"/>
      <c r="F215" s="69"/>
      <c r="G215" s="69"/>
      <c r="H215" s="69"/>
      <c r="I215" s="69"/>
      <c r="J215" s="69"/>
      <c r="K215" s="69"/>
      <c r="L215" s="69"/>
      <c r="M215" s="69"/>
      <c r="N215" s="69"/>
      <c r="O215" s="69"/>
      <c r="P215" s="69"/>
      <c r="Q215" s="69"/>
      <c r="R215" s="69"/>
      <c r="S215" s="69"/>
    </row>
    <row r="216" spans="1:19" s="33" customFormat="1" x14ac:dyDescent="0.2">
      <c r="A216" s="68"/>
      <c r="B216" s="69"/>
      <c r="C216" s="69"/>
      <c r="D216" s="69"/>
      <c r="E216" s="69"/>
      <c r="F216" s="69"/>
      <c r="G216" s="69"/>
      <c r="H216" s="69"/>
      <c r="I216" s="69"/>
      <c r="J216" s="69"/>
      <c r="K216" s="69"/>
      <c r="L216" s="69"/>
      <c r="M216" s="69"/>
      <c r="N216" s="69"/>
      <c r="O216" s="69"/>
      <c r="P216" s="69"/>
      <c r="Q216" s="69"/>
      <c r="R216" s="69"/>
      <c r="S216" s="69"/>
    </row>
    <row r="217" spans="1:19" s="33" customFormat="1" x14ac:dyDescent="0.2">
      <c r="A217" s="68"/>
      <c r="B217" s="69"/>
      <c r="C217" s="69"/>
      <c r="D217" s="69"/>
      <c r="E217" s="69"/>
      <c r="F217" s="69"/>
      <c r="G217" s="69"/>
      <c r="H217" s="69"/>
      <c r="I217" s="69"/>
      <c r="J217" s="69"/>
      <c r="K217" s="69"/>
      <c r="L217" s="69"/>
      <c r="M217" s="69"/>
      <c r="N217" s="69"/>
      <c r="O217" s="69"/>
      <c r="P217" s="69"/>
      <c r="Q217" s="69"/>
      <c r="R217" s="69"/>
      <c r="S217" s="69"/>
    </row>
    <row r="218" spans="1:19" s="33" customFormat="1" x14ac:dyDescent="0.2">
      <c r="A218" s="68"/>
      <c r="B218" s="69"/>
      <c r="C218" s="69"/>
      <c r="D218" s="69"/>
      <c r="E218" s="69"/>
      <c r="F218" s="69"/>
      <c r="G218" s="69"/>
      <c r="H218" s="69"/>
      <c r="I218" s="69"/>
      <c r="J218" s="69"/>
      <c r="K218" s="69"/>
      <c r="L218" s="69"/>
      <c r="M218" s="69"/>
      <c r="N218" s="69"/>
      <c r="O218" s="69"/>
      <c r="P218" s="69"/>
      <c r="Q218" s="69"/>
      <c r="R218" s="69"/>
      <c r="S218" s="69"/>
    </row>
    <row r="219" spans="1:19" s="33" customFormat="1" x14ac:dyDescent="0.2">
      <c r="A219" s="68"/>
      <c r="B219" s="69"/>
      <c r="C219" s="69"/>
      <c r="D219" s="69"/>
      <c r="E219" s="69"/>
      <c r="F219" s="69"/>
      <c r="G219" s="69"/>
      <c r="H219" s="69"/>
      <c r="I219" s="69"/>
      <c r="J219" s="69"/>
      <c r="K219" s="69"/>
      <c r="L219" s="69"/>
      <c r="M219" s="69"/>
      <c r="N219" s="69"/>
      <c r="O219" s="69"/>
      <c r="P219" s="69"/>
      <c r="Q219" s="69"/>
      <c r="R219" s="69"/>
      <c r="S219" s="69"/>
    </row>
    <row r="220" spans="1:19" s="33" customFormat="1" x14ac:dyDescent="0.2">
      <c r="A220" s="68"/>
      <c r="B220" s="69"/>
      <c r="C220" s="69"/>
      <c r="D220" s="69"/>
      <c r="E220" s="69"/>
      <c r="F220" s="69"/>
      <c r="G220" s="69"/>
      <c r="H220" s="69"/>
      <c r="I220" s="69"/>
      <c r="J220" s="69"/>
      <c r="K220" s="69"/>
      <c r="L220" s="69"/>
      <c r="M220" s="69"/>
      <c r="N220" s="69"/>
      <c r="O220" s="69"/>
      <c r="P220" s="69"/>
      <c r="Q220" s="69"/>
      <c r="R220" s="69"/>
      <c r="S220" s="69"/>
    </row>
    <row r="221" spans="1:19" s="33" customFormat="1" x14ac:dyDescent="0.2">
      <c r="A221" s="68"/>
      <c r="B221" s="69"/>
      <c r="C221" s="69"/>
      <c r="D221" s="69"/>
      <c r="E221" s="69"/>
      <c r="F221" s="69"/>
      <c r="G221" s="69"/>
      <c r="H221" s="69"/>
      <c r="I221" s="69"/>
      <c r="J221" s="69"/>
      <c r="K221" s="69"/>
      <c r="L221" s="69"/>
      <c r="M221" s="69"/>
      <c r="N221" s="69"/>
      <c r="O221" s="69"/>
      <c r="P221" s="69"/>
      <c r="Q221" s="69"/>
      <c r="R221" s="69"/>
      <c r="S221" s="69"/>
    </row>
    <row r="222" spans="1:19" s="33" customFormat="1" x14ac:dyDescent="0.2">
      <c r="A222" s="68"/>
      <c r="B222" s="69"/>
      <c r="C222" s="69"/>
      <c r="D222" s="69"/>
      <c r="E222" s="69"/>
      <c r="F222" s="69"/>
      <c r="G222" s="69"/>
      <c r="H222" s="69"/>
      <c r="I222" s="69"/>
      <c r="J222" s="69"/>
      <c r="K222" s="69"/>
      <c r="L222" s="69"/>
      <c r="M222" s="69"/>
      <c r="N222" s="69"/>
      <c r="O222" s="69"/>
      <c r="P222" s="69"/>
      <c r="Q222" s="69"/>
      <c r="R222" s="69"/>
      <c r="S222" s="69"/>
    </row>
    <row r="223" spans="1:19" s="33" customFormat="1" x14ac:dyDescent="0.2">
      <c r="A223" s="68"/>
      <c r="B223" s="69"/>
      <c r="C223" s="69"/>
      <c r="D223" s="69"/>
      <c r="E223" s="69"/>
      <c r="F223" s="69"/>
      <c r="G223" s="69"/>
      <c r="H223" s="69"/>
      <c r="I223" s="69"/>
      <c r="J223" s="69"/>
      <c r="K223" s="69"/>
      <c r="L223" s="69"/>
      <c r="M223" s="69"/>
      <c r="N223" s="69"/>
      <c r="O223" s="69"/>
      <c r="P223" s="69"/>
      <c r="Q223" s="69"/>
      <c r="R223" s="69"/>
      <c r="S223" s="69"/>
    </row>
    <row r="224" spans="1:19" s="33" customFormat="1" x14ac:dyDescent="0.2">
      <c r="A224" s="68"/>
      <c r="B224" s="69"/>
      <c r="C224" s="69"/>
      <c r="D224" s="69"/>
      <c r="E224" s="69"/>
      <c r="F224" s="69"/>
      <c r="G224" s="69"/>
      <c r="H224" s="69"/>
      <c r="I224" s="69"/>
      <c r="J224" s="69"/>
      <c r="K224" s="69"/>
      <c r="L224" s="69"/>
      <c r="M224" s="69"/>
      <c r="N224" s="69"/>
      <c r="O224" s="69"/>
      <c r="P224" s="69"/>
      <c r="Q224" s="69"/>
      <c r="R224" s="69"/>
      <c r="S224" s="69"/>
    </row>
    <row r="225" spans="1:19" s="33" customFormat="1" x14ac:dyDescent="0.2">
      <c r="A225" s="68"/>
      <c r="B225" s="69"/>
      <c r="C225" s="69"/>
      <c r="D225" s="69"/>
      <c r="E225" s="69"/>
      <c r="F225" s="69"/>
      <c r="G225" s="69"/>
      <c r="H225" s="69"/>
      <c r="I225" s="69"/>
      <c r="J225" s="69"/>
      <c r="K225" s="69"/>
      <c r="L225" s="69"/>
      <c r="M225" s="69"/>
      <c r="N225" s="69"/>
      <c r="O225" s="69"/>
      <c r="P225" s="69"/>
      <c r="Q225" s="69"/>
      <c r="R225" s="69"/>
      <c r="S225" s="69"/>
    </row>
    <row r="226" spans="1:19" s="33" customFormat="1" x14ac:dyDescent="0.2">
      <c r="A226" s="68"/>
      <c r="B226" s="69"/>
      <c r="C226" s="69"/>
      <c r="D226" s="69"/>
      <c r="E226" s="69"/>
      <c r="F226" s="69"/>
      <c r="G226" s="69"/>
      <c r="H226" s="69"/>
      <c r="I226" s="69"/>
      <c r="J226" s="69"/>
      <c r="K226" s="69"/>
      <c r="L226" s="69"/>
      <c r="M226" s="69"/>
      <c r="N226" s="69"/>
      <c r="O226" s="69"/>
      <c r="P226" s="69"/>
      <c r="Q226" s="69"/>
      <c r="R226" s="69"/>
      <c r="S226" s="69"/>
    </row>
    <row r="227" spans="1:19" s="33" customFormat="1" x14ac:dyDescent="0.2">
      <c r="A227" s="68"/>
      <c r="B227" s="69"/>
      <c r="C227" s="69"/>
      <c r="D227" s="69"/>
      <c r="E227" s="69"/>
      <c r="F227" s="69"/>
      <c r="G227" s="69"/>
      <c r="H227" s="69"/>
      <c r="I227" s="69"/>
      <c r="J227" s="69"/>
      <c r="K227" s="69"/>
      <c r="L227" s="69"/>
      <c r="M227" s="69"/>
      <c r="N227" s="69"/>
      <c r="O227" s="69"/>
      <c r="P227" s="69"/>
      <c r="Q227" s="69"/>
      <c r="R227" s="69"/>
      <c r="S227" s="69"/>
    </row>
    <row r="228" spans="1:19" s="33" customFormat="1" x14ac:dyDescent="0.2">
      <c r="A228" s="68"/>
      <c r="B228" s="69"/>
      <c r="C228" s="69"/>
      <c r="D228" s="69"/>
      <c r="E228" s="69"/>
      <c r="F228" s="69"/>
      <c r="G228" s="69"/>
      <c r="H228" s="69"/>
      <c r="I228" s="69"/>
      <c r="J228" s="69"/>
      <c r="K228" s="69"/>
      <c r="L228" s="69"/>
      <c r="M228" s="69"/>
      <c r="N228" s="69"/>
      <c r="O228" s="69"/>
      <c r="P228" s="69"/>
      <c r="Q228" s="69"/>
      <c r="R228" s="69"/>
      <c r="S228" s="69"/>
    </row>
    <row r="229" spans="1:19" s="33" customFormat="1" x14ac:dyDescent="0.2">
      <c r="A229" s="68"/>
      <c r="B229" s="69"/>
      <c r="C229" s="69"/>
      <c r="D229" s="69"/>
      <c r="E229" s="69"/>
      <c r="F229" s="69"/>
      <c r="G229" s="69"/>
      <c r="H229" s="69"/>
      <c r="I229" s="69"/>
      <c r="J229" s="69"/>
      <c r="K229" s="69"/>
      <c r="L229" s="69"/>
      <c r="M229" s="69"/>
      <c r="N229" s="69"/>
      <c r="O229" s="69"/>
      <c r="P229" s="69"/>
      <c r="Q229" s="69"/>
      <c r="R229" s="69"/>
      <c r="S229" s="69"/>
    </row>
    <row r="230" spans="1:19" s="33" customFormat="1" x14ac:dyDescent="0.2">
      <c r="A230" s="68"/>
      <c r="B230" s="69"/>
      <c r="C230" s="69"/>
      <c r="D230" s="69"/>
      <c r="E230" s="69"/>
      <c r="F230" s="69"/>
      <c r="G230" s="69"/>
      <c r="H230" s="69"/>
      <c r="I230" s="69"/>
      <c r="J230" s="69"/>
      <c r="K230" s="69"/>
      <c r="L230" s="69"/>
      <c r="M230" s="69"/>
      <c r="N230" s="69"/>
      <c r="O230" s="69"/>
      <c r="P230" s="69"/>
      <c r="Q230" s="69"/>
      <c r="R230" s="69"/>
      <c r="S230" s="69"/>
    </row>
    <row r="231" spans="1:19" s="33" customFormat="1" x14ac:dyDescent="0.2">
      <c r="A231" s="68"/>
      <c r="B231" s="69"/>
      <c r="C231" s="69"/>
      <c r="D231" s="69"/>
      <c r="E231" s="69"/>
      <c r="F231" s="69"/>
      <c r="G231" s="69"/>
      <c r="H231" s="69"/>
      <c r="I231" s="69"/>
      <c r="J231" s="69"/>
      <c r="K231" s="69"/>
      <c r="L231" s="69"/>
      <c r="M231" s="69"/>
      <c r="N231" s="69"/>
      <c r="O231" s="69"/>
      <c r="P231" s="69"/>
      <c r="Q231" s="69"/>
      <c r="R231" s="69"/>
      <c r="S231" s="69"/>
    </row>
    <row r="232" spans="1:19" s="33" customFormat="1" x14ac:dyDescent="0.2">
      <c r="A232" s="68"/>
      <c r="B232" s="69"/>
      <c r="C232" s="69"/>
      <c r="D232" s="69"/>
      <c r="E232" s="69"/>
      <c r="F232" s="69"/>
      <c r="G232" s="69"/>
      <c r="H232" s="69"/>
      <c r="I232" s="69"/>
      <c r="J232" s="69"/>
      <c r="K232" s="69"/>
      <c r="L232" s="69"/>
      <c r="M232" s="69"/>
      <c r="N232" s="69"/>
      <c r="O232" s="69"/>
      <c r="P232" s="69"/>
      <c r="Q232" s="69"/>
      <c r="R232" s="69"/>
      <c r="S232" s="69"/>
    </row>
    <row r="233" spans="1:19" s="33" customFormat="1" x14ac:dyDescent="0.2">
      <c r="A233" s="68"/>
      <c r="B233" s="69"/>
      <c r="C233" s="69"/>
      <c r="D233" s="69"/>
      <c r="E233" s="69"/>
      <c r="F233" s="69"/>
      <c r="G233" s="69"/>
      <c r="H233" s="69"/>
      <c r="I233" s="69"/>
      <c r="J233" s="69"/>
      <c r="K233" s="69"/>
      <c r="L233" s="69"/>
      <c r="M233" s="69"/>
      <c r="N233" s="69"/>
      <c r="O233" s="69"/>
      <c r="P233" s="69"/>
      <c r="Q233" s="69"/>
      <c r="R233" s="69"/>
      <c r="S233" s="69"/>
    </row>
    <row r="234" spans="1:19" s="33" customFormat="1" x14ac:dyDescent="0.2">
      <c r="A234" s="68"/>
      <c r="B234" s="69"/>
      <c r="C234" s="69"/>
      <c r="D234" s="69"/>
      <c r="E234" s="69"/>
      <c r="F234" s="69"/>
      <c r="G234" s="69"/>
      <c r="H234" s="69"/>
      <c r="I234" s="69"/>
      <c r="J234" s="69"/>
      <c r="K234" s="69"/>
      <c r="L234" s="69"/>
      <c r="M234" s="69"/>
      <c r="N234" s="69"/>
      <c r="O234" s="69"/>
      <c r="P234" s="69"/>
      <c r="Q234" s="69"/>
      <c r="R234" s="69"/>
      <c r="S234" s="69"/>
    </row>
    <row r="235" spans="1:19" s="33" customFormat="1" x14ac:dyDescent="0.2">
      <c r="A235" s="68"/>
      <c r="B235" s="69"/>
      <c r="C235" s="69"/>
      <c r="D235" s="69"/>
      <c r="E235" s="69"/>
      <c r="F235" s="69"/>
      <c r="G235" s="69"/>
      <c r="H235" s="69"/>
      <c r="I235" s="69"/>
      <c r="J235" s="69"/>
      <c r="K235" s="69"/>
      <c r="L235" s="69"/>
      <c r="M235" s="69"/>
      <c r="N235" s="69"/>
      <c r="O235" s="69"/>
      <c r="P235" s="69"/>
      <c r="Q235" s="69"/>
      <c r="R235" s="69"/>
      <c r="S235" s="69"/>
    </row>
    <row r="236" spans="1:19" s="33" customFormat="1" x14ac:dyDescent="0.2">
      <c r="A236" s="68"/>
      <c r="B236" s="69"/>
      <c r="C236" s="69"/>
      <c r="D236" s="69"/>
      <c r="E236" s="69"/>
      <c r="F236" s="69"/>
      <c r="G236" s="69"/>
      <c r="H236" s="69"/>
      <c r="I236" s="69"/>
      <c r="J236" s="69"/>
      <c r="K236" s="69"/>
      <c r="L236" s="69"/>
      <c r="M236" s="69"/>
      <c r="N236" s="69"/>
      <c r="O236" s="69"/>
      <c r="P236" s="69"/>
      <c r="Q236" s="69"/>
      <c r="R236" s="69"/>
      <c r="S236" s="69"/>
    </row>
    <row r="237" spans="1:19" s="33" customFormat="1" x14ac:dyDescent="0.2">
      <c r="A237" s="68"/>
      <c r="B237" s="69"/>
      <c r="C237" s="69"/>
      <c r="D237" s="69"/>
      <c r="E237" s="69"/>
      <c r="F237" s="69"/>
      <c r="G237" s="69"/>
      <c r="H237" s="69"/>
      <c r="I237" s="69"/>
      <c r="J237" s="69"/>
      <c r="K237" s="69"/>
      <c r="L237" s="69"/>
      <c r="M237" s="69"/>
      <c r="N237" s="69"/>
      <c r="O237" s="69"/>
      <c r="P237" s="69"/>
      <c r="Q237" s="69"/>
      <c r="R237" s="69"/>
      <c r="S237" s="69"/>
    </row>
    <row r="238" spans="1:19" s="33" customFormat="1" x14ac:dyDescent="0.2">
      <c r="A238" s="68"/>
      <c r="B238" s="69"/>
      <c r="C238" s="69"/>
      <c r="D238" s="69"/>
      <c r="E238" s="69"/>
      <c r="F238" s="69"/>
      <c r="G238" s="69"/>
      <c r="H238" s="69"/>
      <c r="I238" s="69"/>
      <c r="J238" s="69"/>
      <c r="K238" s="69"/>
      <c r="L238" s="69"/>
      <c r="M238" s="69"/>
      <c r="N238" s="69"/>
      <c r="O238" s="69"/>
      <c r="P238" s="69"/>
      <c r="Q238" s="69"/>
      <c r="R238" s="69"/>
      <c r="S238" s="69"/>
    </row>
    <row r="239" spans="1:19" s="33" customFormat="1" x14ac:dyDescent="0.2">
      <c r="A239" s="68"/>
      <c r="B239" s="69"/>
      <c r="C239" s="69"/>
      <c r="D239" s="69"/>
      <c r="E239" s="69"/>
      <c r="F239" s="69"/>
      <c r="G239" s="69"/>
      <c r="H239" s="69"/>
      <c r="I239" s="69"/>
      <c r="J239" s="69"/>
      <c r="K239" s="69"/>
      <c r="L239" s="69"/>
      <c r="M239" s="69"/>
      <c r="N239" s="69"/>
      <c r="O239" s="69"/>
      <c r="P239" s="69"/>
      <c r="Q239" s="69"/>
      <c r="R239" s="69"/>
      <c r="S239" s="69"/>
    </row>
    <row r="240" spans="1:19" s="33" customFormat="1" x14ac:dyDescent="0.2">
      <c r="A240" s="68"/>
      <c r="B240" s="69"/>
      <c r="C240" s="69"/>
      <c r="D240" s="69"/>
      <c r="E240" s="69"/>
      <c r="F240" s="69"/>
      <c r="G240" s="69"/>
      <c r="H240" s="69"/>
      <c r="I240" s="69"/>
      <c r="J240" s="69"/>
      <c r="K240" s="69"/>
      <c r="L240" s="69"/>
      <c r="M240" s="69"/>
      <c r="N240" s="69"/>
      <c r="O240" s="69"/>
      <c r="P240" s="69"/>
      <c r="Q240" s="69"/>
      <c r="R240" s="69"/>
      <c r="S240" s="70"/>
    </row>
    <row r="241" spans="1:20" s="33" customFormat="1" x14ac:dyDescent="0.2">
      <c r="A241" s="68"/>
      <c r="B241" s="69"/>
      <c r="C241" s="69"/>
      <c r="D241" s="69"/>
      <c r="E241" s="69"/>
      <c r="F241" s="69"/>
      <c r="G241" s="69"/>
      <c r="H241" s="69"/>
      <c r="I241" s="69"/>
      <c r="J241" s="69"/>
      <c r="K241" s="69"/>
      <c r="L241" s="69"/>
      <c r="M241" s="69"/>
      <c r="N241" s="69"/>
      <c r="O241" s="69"/>
      <c r="P241" s="69"/>
      <c r="Q241" s="69"/>
      <c r="R241" s="69"/>
      <c r="S241" s="70"/>
    </row>
    <row r="242" spans="1:20" s="33" customFormat="1" x14ac:dyDescent="0.2">
      <c r="A242" s="68"/>
      <c r="B242" s="69"/>
      <c r="C242" s="69"/>
      <c r="D242" s="69"/>
      <c r="E242" s="69"/>
      <c r="F242" s="69"/>
      <c r="G242" s="69"/>
      <c r="H242" s="69"/>
      <c r="I242" s="69"/>
      <c r="J242" s="69"/>
      <c r="K242" s="69"/>
      <c r="L242" s="69"/>
      <c r="M242" s="69"/>
      <c r="N242" s="69"/>
      <c r="O242" s="69"/>
      <c r="P242" s="69"/>
      <c r="Q242" s="69"/>
      <c r="R242" s="69"/>
      <c r="S242" s="70"/>
    </row>
    <row r="243" spans="1:20" s="33" customFormat="1" x14ac:dyDescent="0.2">
      <c r="A243" s="68"/>
      <c r="B243" s="69"/>
      <c r="C243" s="69"/>
      <c r="D243" s="69"/>
      <c r="E243" s="69"/>
      <c r="F243" s="69"/>
      <c r="G243" s="69"/>
      <c r="H243" s="69"/>
      <c r="I243" s="69"/>
      <c r="J243" s="69"/>
      <c r="K243" s="69"/>
      <c r="L243" s="69"/>
      <c r="M243" s="69"/>
      <c r="N243" s="69"/>
      <c r="O243" s="69"/>
      <c r="P243" s="69"/>
      <c r="Q243" s="69"/>
      <c r="R243" s="69"/>
      <c r="S243" s="70"/>
    </row>
    <row r="244" spans="1:20" s="33" customFormat="1" x14ac:dyDescent="0.2">
      <c r="A244" s="68"/>
      <c r="B244" s="69"/>
      <c r="C244" s="69"/>
      <c r="D244" s="69"/>
      <c r="E244" s="69"/>
      <c r="F244" s="69"/>
      <c r="G244" s="69"/>
      <c r="H244" s="69"/>
      <c r="I244" s="69"/>
      <c r="J244" s="69"/>
      <c r="K244" s="69"/>
      <c r="L244" s="69"/>
      <c r="M244" s="69"/>
      <c r="N244" s="69"/>
      <c r="O244" s="69"/>
      <c r="P244" s="69"/>
      <c r="Q244" s="69"/>
      <c r="R244" s="69"/>
      <c r="S244" s="70"/>
    </row>
    <row r="245" spans="1:20" s="33" customFormat="1" x14ac:dyDescent="0.2">
      <c r="A245" s="68"/>
      <c r="B245" s="69"/>
      <c r="C245" s="69"/>
      <c r="D245" s="69"/>
      <c r="E245" s="69"/>
      <c r="F245" s="69"/>
      <c r="G245" s="69"/>
      <c r="H245" s="69"/>
      <c r="I245" s="71"/>
      <c r="J245" s="71"/>
      <c r="K245" s="71"/>
      <c r="L245" s="71"/>
      <c r="M245" s="71"/>
      <c r="N245" s="71"/>
      <c r="O245" s="71"/>
      <c r="P245" s="71"/>
      <c r="Q245" s="71"/>
      <c r="R245" s="71"/>
      <c r="S245" s="70"/>
    </row>
    <row r="246" spans="1:20" x14ac:dyDescent="0.2">
      <c r="T246" s="33"/>
    </row>
    <row r="247" spans="1:20" x14ac:dyDescent="0.2">
      <c r="T247" s="33"/>
    </row>
    <row r="248" spans="1:20" x14ac:dyDescent="0.2">
      <c r="T248" s="33"/>
    </row>
    <row r="249" spans="1:20" x14ac:dyDescent="0.2">
      <c r="T249" s="33"/>
    </row>
    <row r="250" spans="1:20" x14ac:dyDescent="0.2">
      <c r="T250" s="33"/>
    </row>
    <row r="251" spans="1:20" x14ac:dyDescent="0.2">
      <c r="T251" s="33"/>
    </row>
    <row r="252" spans="1:20" x14ac:dyDescent="0.2">
      <c r="T252" s="33"/>
    </row>
    <row r="253" spans="1:20" x14ac:dyDescent="0.2">
      <c r="T253" s="33"/>
    </row>
    <row r="254" spans="1:20" x14ac:dyDescent="0.2">
      <c r="T254" s="33"/>
    </row>
    <row r="255" spans="1:20" x14ac:dyDescent="0.2">
      <c r="T255" s="33"/>
    </row>
  </sheetData>
  <sheetProtection password="B724" sheet="1" objects="1" scenarios="1"/>
  <mergeCells count="44">
    <mergeCell ref="G19:Q22"/>
    <mergeCell ref="D108:P108"/>
    <mergeCell ref="D107:P107"/>
    <mergeCell ref="G104:Q104"/>
    <mergeCell ref="G49:Q49"/>
    <mergeCell ref="G61:Q61"/>
    <mergeCell ref="G78:Q78"/>
    <mergeCell ref="G84:Q86"/>
    <mergeCell ref="G87:Q87"/>
    <mergeCell ref="G103:I103"/>
    <mergeCell ref="J103:Q103"/>
    <mergeCell ref="G93:Q93"/>
    <mergeCell ref="G95:Q102"/>
    <mergeCell ref="G92:Q92"/>
    <mergeCell ref="B81:R81"/>
    <mergeCell ref="D90:D91"/>
    <mergeCell ref="G89:Q91"/>
    <mergeCell ref="G30:Q30"/>
    <mergeCell ref="G32:Q36"/>
    <mergeCell ref="G37:Q37"/>
    <mergeCell ref="G48:Q48"/>
    <mergeCell ref="G51:Q56"/>
    <mergeCell ref="G57:Q57"/>
    <mergeCell ref="G79:Q79"/>
    <mergeCell ref="G58:Q58"/>
    <mergeCell ref="G59:Q59"/>
    <mergeCell ref="G69:Q76"/>
    <mergeCell ref="G67:Q67"/>
    <mergeCell ref="A1:S1"/>
    <mergeCell ref="B15:R15"/>
    <mergeCell ref="B10:R10"/>
    <mergeCell ref="G60:Q60"/>
    <mergeCell ref="G63:Q65"/>
    <mergeCell ref="G38:Q38"/>
    <mergeCell ref="G39:Q39"/>
    <mergeCell ref="G41:Q45"/>
    <mergeCell ref="G46:Q46"/>
    <mergeCell ref="G47:Q47"/>
    <mergeCell ref="G24:Q24"/>
    <mergeCell ref="G29:Q29"/>
    <mergeCell ref="G25:Q25"/>
    <mergeCell ref="G17:Q17"/>
    <mergeCell ref="G27:Q28"/>
    <mergeCell ref="G23:Q23"/>
  </mergeCells>
  <dataValidations count="2">
    <dataValidation type="whole" operator="greaterThanOrEqual" allowBlank="1" showErrorMessage="1" errorTitle="שגיאה" error="יש להזין ערך מספרי שלם." sqref="H13">
      <formula1>0</formula1>
    </dataValidation>
    <dataValidation type="whole" allowBlank="1" showErrorMessage="1" errorTitle="שגיאה" error="יש להזין 5 או 6 ימי עבודה בשבוע." sqref="J13">
      <formula1>5</formula1>
      <formula2>6</formula2>
    </dataValidation>
  </dataValidations>
  <hyperlinks>
    <hyperlink ref="G104:Q104" r:id="rId1" display="https://employment.molsa.gov.il/Employment/WorkRights/ExtesionsOrders/H053.pdf"/>
    <hyperlink ref="G78:Q78" r:id="rId2" display="הסכם קיבוצי מיוחד שנחתם בין ממשלת ישראל להסתדרות העובדים הכללית החדשה ביום 4 בדצמבר 2012."/>
    <hyperlink ref="G59:Q59" r:id="rId3" display="הסכם קיבוצי מיוחד שנחתם בין ממשלת ישראל להסתדרות העובדים הכללית החדשה ביום 4 בדצמבר 2012."/>
    <hyperlink ref="G47:Q47" r:id="rId4" display="הסכם קיבוצי מיוחד שנחתם בין ממשלת ישראל להסתדרות העובדים הכללית החדשה ביום 4 בדצמבר 2012."/>
    <hyperlink ref="G38:Q38" r:id="rId5" display="הסכם קיבוצי מיוחד שנחתם בין ממשלת ישראל להסתדרות העובדים הכללית החדשה ביום 4 בדצמבר 2012."/>
    <hyperlink ref="G93:Q93" r:id="rId6" display="https://employment.molsa.gov.il/Employment/WorkRights/ExtesionsOrders/H053.pdf"/>
    <hyperlink ref="G79:Q79" r:id="rId7" display="צו הרחבה בענף השמירה והאבטחה מיום 02.10.2014."/>
    <hyperlink ref="G67:Q67" r:id="rId8" display="מקור: חוק הביטוח הלאומי [נוסח משולב], תשנ&quot;ה-1995"/>
    <hyperlink ref="G60:Q60" r:id="rId9" display="צו הרחבה בענף השמירה והאבטחה מיום 02.10.2014. "/>
    <hyperlink ref="G58:Q58" r:id="rId10" display="מקור: חוק פיצויי פיטורין, התשכ&quot;ג-1963."/>
    <hyperlink ref="G24:Q24" r:id="rId11" display="צו הרחבה בענף השמירה והאבטחה מיום 02.10.2014, סעיף 15."/>
    <hyperlink ref="G23:I23" r:id="rId12" display="מקור: חוק חופשה שנתית, תשי&quot;א-1951. "/>
    <hyperlink ref="G48:Q48" r:id="rId13" display="צו הרחבה בענף השמירה והאבטחה מיום 02.10.2014."/>
    <hyperlink ref="G46:Q46" r:id="rId14" display="https://www.nevo.co.il/law_html/law19/%D7%A6%D7%95 %D7%94%D7%A8%D7%97%D7%91%D7%94 %D7%9C%D7%91%D7%99%D7%98%D7%95%D7%97 %D7%A4%D7%A0%D7%A1%D7%99%D7%95%D7%A0%D7%99 %D7%9E%D7%A7%D7%99%D7%A3 %D7%91%D7%9E%D7%A9%D7%A7.htm"/>
    <hyperlink ref="G39:Q39" r:id="rId15" display="הוראת תכ&quot;ם, ''תשלום קצובת הבראה ונופש’’, מס' 13.3.0.1."/>
    <hyperlink ref="G37:Q37" r:id="rId16" display="מקור: צו הרחבה בענף השמירה והאבטחה מיום 02.10.2014."/>
    <hyperlink ref="G29:Q29" r:id="rId17" display="מקור: צו ההרחבה בענף השמירה והאבטחה מיום 02.10.2014, סעיף 19."/>
    <hyperlink ref="G103:I103" r:id="rId18" display="מקור: חוק דמי מחלה, התשל&quot;ו-1976."/>
    <hyperlink ref="G92:J92" r:id="rId19" display="מקור: הסכם קיבוצי מיוחד מיום 04.12.2012 "/>
    <hyperlink ref="G87:Q87" r:id="rId20" display="מקור: צו הרחבה בדבר השתתפות המעביד בהוצאות נסיעה לעבודה וממנה."/>
  </hyperlinks>
  <pageMargins left="0" right="0" top="0" bottom="0" header="0" footer="0"/>
  <pageSetup paperSize="9" orientation="portrait" r:id="rId21"/>
  <drawing r:id="rId22"/>
  <extLst>
    <ext xmlns:x14="http://schemas.microsoft.com/office/spreadsheetml/2009/9/main" uri="{CCE6A557-97BC-4b89-ADB6-D9C93CAAB3DF}">
      <x14:dataValidations xmlns:xm="http://schemas.microsoft.com/office/excel/2006/main" count="1">
        <x14:dataValidation type="decimal" operator="greaterThanOrEqual" allowBlank="1" showErrorMessage="1" errorTitle="שגיאה" error="שכר יסוד שעתי לא יפחת משכר המינימום במשק.">
          <x14:formula1>
            <xm:f>'נתוני עזר'!I17</xm:f>
          </x14:formula1>
          <xm:sqref>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188"/>
  <sheetViews>
    <sheetView rightToLeft="1" workbookViewId="0">
      <selection activeCell="N1" sqref="N1:N1048576"/>
    </sheetView>
  </sheetViews>
  <sheetFormatPr defaultColWidth="9" defaultRowHeight="14.25" x14ac:dyDescent="0.2"/>
  <cols>
    <col min="1" max="1" width="9" style="2"/>
    <col min="2" max="2" width="9" style="2" customWidth="1"/>
    <col min="3" max="3" width="15.625" style="2" bestFit="1" customWidth="1"/>
    <col min="4" max="7" width="9" style="2"/>
    <col min="8" max="8" width="13.5" style="2" bestFit="1" customWidth="1"/>
    <col min="9" max="9" width="11.125" style="2" bestFit="1" customWidth="1"/>
    <col min="10" max="10" width="14.25" style="2" customWidth="1"/>
    <col min="11" max="11" width="10.625" style="2" bestFit="1" customWidth="1"/>
    <col min="12" max="12" width="13.875" style="2" customWidth="1"/>
    <col min="13" max="14" width="9" style="2" hidden="1" customWidth="1"/>
    <col min="15" max="16384" width="9" style="2"/>
  </cols>
  <sheetData>
    <row r="1" spans="1:14" ht="15" x14ac:dyDescent="0.25">
      <c r="A1" s="130" t="s">
        <v>18</v>
      </c>
      <c r="B1" s="130"/>
      <c r="C1" s="130"/>
      <c r="D1" s="3"/>
      <c r="E1" s="130" t="s">
        <v>22</v>
      </c>
      <c r="F1" s="130"/>
      <c r="G1" s="4"/>
      <c r="H1" s="5"/>
      <c r="I1" s="6"/>
      <c r="J1" s="6"/>
      <c r="K1" s="1"/>
      <c r="L1" s="1"/>
    </row>
    <row r="2" spans="1:14" ht="15.75" thickBot="1" x14ac:dyDescent="0.3">
      <c r="A2" s="132" t="s">
        <v>23</v>
      </c>
      <c r="B2" s="43"/>
      <c r="C2" s="43" t="s">
        <v>19</v>
      </c>
      <c r="D2" s="7"/>
      <c r="E2" s="44" t="s">
        <v>23</v>
      </c>
      <c r="F2" s="45" t="s">
        <v>24</v>
      </c>
      <c r="G2" s="8"/>
      <c r="H2" s="131" t="s">
        <v>25</v>
      </c>
      <c r="I2" s="131"/>
      <c r="J2" s="131"/>
      <c r="K2" s="131"/>
      <c r="L2" s="131"/>
    </row>
    <row r="3" spans="1:14" ht="15" x14ac:dyDescent="0.25">
      <c r="A3" s="132"/>
      <c r="B3" s="10" t="s">
        <v>20</v>
      </c>
      <c r="C3" s="10" t="s">
        <v>21</v>
      </c>
      <c r="D3" s="7"/>
      <c r="E3" s="11">
        <v>0</v>
      </c>
      <c r="F3" s="12">
        <v>7</v>
      </c>
      <c r="G3" s="13"/>
      <c r="H3" s="37" t="s">
        <v>17</v>
      </c>
      <c r="I3" s="14">
        <f>'מחשבון שמירה ואבטחה'!D13</f>
        <v>29.12</v>
      </c>
      <c r="J3" s="42">
        <f>I3*182</f>
        <v>5299.84</v>
      </c>
      <c r="K3" s="15"/>
      <c r="L3" s="15"/>
      <c r="M3" s="51" t="s">
        <v>17</v>
      </c>
      <c r="N3" s="47">
        <f>I17</f>
        <v>29.12</v>
      </c>
    </row>
    <row r="4" spans="1:14" ht="15" x14ac:dyDescent="0.2">
      <c r="A4" s="11">
        <v>0</v>
      </c>
      <c r="B4" s="16">
        <v>14</v>
      </c>
      <c r="C4" s="16">
        <v>12</v>
      </c>
      <c r="D4" s="8"/>
      <c r="E4" s="11">
        <v>1</v>
      </c>
      <c r="F4" s="12">
        <v>7</v>
      </c>
      <c r="G4" s="17"/>
      <c r="H4" s="38" t="s">
        <v>4</v>
      </c>
      <c r="I4" s="18">
        <f>J4*(I3)</f>
        <v>1.3440000000000001</v>
      </c>
      <c r="J4" s="19">
        <f>IF('מחשבון שמירה ואבטחה'!J13=5,(K4*8.4)/(12*182),(K4*7)/(12*182))</f>
        <v>4.6153846153846156E-2</v>
      </c>
      <c r="K4" s="15">
        <f>IF('מחשבון שמירה ואבטחה'!J13=5,VLOOKUP('מחשבון שמירה ואבטחה'!H13,'נתוני עזר'!A4:C54,3,1),VLOOKUP('מחשבון שמירה ואבטחה'!H13,'נתוני עזר'!A4:C54,2,1))</f>
        <v>12</v>
      </c>
      <c r="L4" s="15" t="s">
        <v>16</v>
      </c>
      <c r="M4" s="52" t="s">
        <v>4</v>
      </c>
      <c r="N4" s="48">
        <f>J4*(N3)</f>
        <v>1.3440000000000001</v>
      </c>
    </row>
    <row r="5" spans="1:14" x14ac:dyDescent="0.2">
      <c r="A5" s="11">
        <v>1</v>
      </c>
      <c r="B5" s="16">
        <v>14</v>
      </c>
      <c r="C5" s="16">
        <v>12</v>
      </c>
      <c r="D5" s="8"/>
      <c r="E5" s="11">
        <v>2</v>
      </c>
      <c r="F5" s="12">
        <v>7</v>
      </c>
      <c r="G5" s="20"/>
      <c r="H5" s="38" t="s">
        <v>3</v>
      </c>
      <c r="I5" s="18">
        <f>J5*(I3)</f>
        <v>1.008</v>
      </c>
      <c r="J5" s="21">
        <f>IF('מחשבון שמירה ואבטחה'!J13=5,(9*8.4)/(12*182),(9*7)/(12*182))</f>
        <v>3.4615384615384617E-2</v>
      </c>
      <c r="K5" s="22" t="s">
        <v>14</v>
      </c>
      <c r="L5" s="15"/>
      <c r="M5" s="52" t="s">
        <v>3</v>
      </c>
      <c r="N5" s="48">
        <f>J5*(N3)</f>
        <v>1.008</v>
      </c>
    </row>
    <row r="6" spans="1:14" ht="15" thickBot="1" x14ac:dyDescent="0.25">
      <c r="A6" s="11">
        <v>2</v>
      </c>
      <c r="B6" s="16">
        <v>14</v>
      </c>
      <c r="C6" s="16">
        <v>12</v>
      </c>
      <c r="D6" s="8"/>
      <c r="E6" s="11">
        <v>3</v>
      </c>
      <c r="F6" s="12">
        <v>9</v>
      </c>
      <c r="G6" s="20"/>
      <c r="H6" s="39" t="s">
        <v>2</v>
      </c>
      <c r="I6" s="18">
        <f>J6*K6/(12*182)</f>
        <v>1.3846153846153846</v>
      </c>
      <c r="J6" s="23">
        <v>432</v>
      </c>
      <c r="K6" s="15">
        <f>VLOOKUP('מחשבון שמירה ואבטחה'!$H$13,'נתוני עזר'!E3:F53,2,1)</f>
        <v>7</v>
      </c>
      <c r="L6" s="15" t="s">
        <v>13</v>
      </c>
      <c r="M6" s="53" t="s">
        <v>2</v>
      </c>
      <c r="N6" s="49">
        <f>J6*K6/(12*182)</f>
        <v>1.3846153846153846</v>
      </c>
    </row>
    <row r="7" spans="1:14" x14ac:dyDescent="0.2">
      <c r="A7" s="11">
        <v>3</v>
      </c>
      <c r="B7" s="16">
        <v>14</v>
      </c>
      <c r="C7" s="16">
        <v>12</v>
      </c>
      <c r="D7" s="8"/>
      <c r="E7" s="11">
        <v>4</v>
      </c>
      <c r="F7" s="12">
        <v>9</v>
      </c>
      <c r="G7" s="20"/>
      <c r="H7" s="38" t="s">
        <v>1</v>
      </c>
      <c r="I7" s="18">
        <f>J7*(I3+I4+I5+I6)</f>
        <v>2.4642461538461542</v>
      </c>
      <c r="J7" s="24">
        <v>7.4999999999999997E-2</v>
      </c>
      <c r="K7" s="15"/>
      <c r="L7" s="15"/>
    </row>
    <row r="8" spans="1:14" x14ac:dyDescent="0.2">
      <c r="A8" s="11">
        <v>4</v>
      </c>
      <c r="B8" s="16">
        <v>15</v>
      </c>
      <c r="C8" s="16">
        <v>13</v>
      </c>
      <c r="D8" s="8"/>
      <c r="E8" s="11">
        <v>5</v>
      </c>
      <c r="F8" s="12">
        <v>9</v>
      </c>
      <c r="G8" s="20"/>
      <c r="H8" s="38" t="s">
        <v>12</v>
      </c>
      <c r="I8" s="18">
        <f>J8*(I3+I4+I5+I6)</f>
        <v>2.7369560615384616</v>
      </c>
      <c r="J8" s="25">
        <v>8.3299999999999999E-2</v>
      </c>
      <c r="K8" s="15"/>
      <c r="L8" s="15"/>
    </row>
    <row r="9" spans="1:14" x14ac:dyDescent="0.2">
      <c r="A9" s="11">
        <v>5</v>
      </c>
      <c r="B9" s="16">
        <v>20</v>
      </c>
      <c r="C9" s="16">
        <v>18</v>
      </c>
      <c r="D9" s="8"/>
      <c r="E9" s="11">
        <v>6</v>
      </c>
      <c r="F9" s="12">
        <v>9</v>
      </c>
      <c r="G9" s="20"/>
      <c r="H9" s="38" t="s">
        <v>0</v>
      </c>
      <c r="I9" s="26">
        <f>MIN(IF((I3+I4+I5+I6)&lt;(I15/182*0.6),3.55%*(I3+I4+I5+I6),(3.55%*(I15/182*0.6))+(7.6%*(I3+I4+I5+I6-(I15/182*0.6)))),((I15*0.6/182*3.55%)+(I16-I15*0.6)/182*7.6%))</f>
        <v>1.1664098461538461</v>
      </c>
      <c r="J9" s="25" t="s">
        <v>11</v>
      </c>
      <c r="K9" s="15"/>
      <c r="L9" s="15"/>
    </row>
    <row r="10" spans="1:14" x14ac:dyDescent="0.2">
      <c r="A10" s="11">
        <v>6</v>
      </c>
      <c r="B10" s="16">
        <v>21</v>
      </c>
      <c r="C10" s="16">
        <v>19</v>
      </c>
      <c r="D10" s="8"/>
      <c r="E10" s="11">
        <v>7</v>
      </c>
      <c r="F10" s="12">
        <v>9</v>
      </c>
      <c r="G10" s="20"/>
      <c r="H10" s="39" t="s">
        <v>10</v>
      </c>
      <c r="I10" s="18">
        <f>J10*(N3+N4+N5+N6)</f>
        <v>2.4642461538461542</v>
      </c>
      <c r="J10" s="25">
        <v>7.4999999999999997E-2</v>
      </c>
      <c r="K10" s="15"/>
      <c r="L10" s="15"/>
    </row>
    <row r="11" spans="1:14" x14ac:dyDescent="0.2">
      <c r="A11" s="11">
        <v>7</v>
      </c>
      <c r="B11" s="16">
        <v>21</v>
      </c>
      <c r="C11" s="16">
        <v>19</v>
      </c>
      <c r="D11" s="8"/>
      <c r="E11" s="11">
        <v>8</v>
      </c>
      <c r="F11" s="12">
        <v>9</v>
      </c>
      <c r="G11" s="20"/>
      <c r="H11" s="40" t="s">
        <v>9</v>
      </c>
      <c r="I11" s="27">
        <f>SUM(I3:I10)</f>
        <v>41.688473600000009</v>
      </c>
      <c r="J11" s="28"/>
      <c r="K11" s="15"/>
      <c r="L11" s="15"/>
    </row>
    <row r="12" spans="1:14" x14ac:dyDescent="0.2">
      <c r="A12" s="11">
        <v>8</v>
      </c>
      <c r="B12" s="16">
        <v>26</v>
      </c>
      <c r="C12" s="16">
        <v>23</v>
      </c>
      <c r="D12" s="8"/>
      <c r="E12" s="11">
        <v>9</v>
      </c>
      <c r="F12" s="12">
        <v>9</v>
      </c>
      <c r="G12" s="20"/>
      <c r="H12" s="38" t="s">
        <v>8</v>
      </c>
      <c r="I12" s="18"/>
      <c r="J12" s="29" t="s">
        <v>5</v>
      </c>
      <c r="K12" s="15"/>
      <c r="L12" s="15"/>
    </row>
    <row r="13" spans="1:14" x14ac:dyDescent="0.2">
      <c r="A13" s="11">
        <v>9</v>
      </c>
      <c r="B13" s="16">
        <v>26</v>
      </c>
      <c r="C13" s="16">
        <v>23</v>
      </c>
      <c r="D13" s="8"/>
      <c r="E13" s="11">
        <v>10</v>
      </c>
      <c r="F13" s="12">
        <v>10</v>
      </c>
      <c r="G13" s="20"/>
      <c r="H13" s="38" t="s">
        <v>7</v>
      </c>
      <c r="I13" s="18"/>
      <c r="J13" s="30">
        <v>0.05</v>
      </c>
      <c r="K13" s="15"/>
      <c r="L13" s="15"/>
    </row>
    <row r="14" spans="1:14" x14ac:dyDescent="0.2">
      <c r="A14" s="11">
        <v>10</v>
      </c>
      <c r="B14" s="16">
        <v>26</v>
      </c>
      <c r="C14" s="16">
        <v>23</v>
      </c>
      <c r="D14" s="8"/>
      <c r="E14" s="11">
        <v>11</v>
      </c>
      <c r="F14" s="12">
        <v>10</v>
      </c>
      <c r="G14" s="20"/>
      <c r="H14" s="39" t="s">
        <v>6</v>
      </c>
      <c r="I14" s="31"/>
      <c r="J14" s="29" t="s">
        <v>5</v>
      </c>
      <c r="K14" s="15"/>
      <c r="L14" s="15"/>
    </row>
    <row r="15" spans="1:14" x14ac:dyDescent="0.2">
      <c r="A15" s="11">
        <v>11</v>
      </c>
      <c r="B15" s="16">
        <v>26</v>
      </c>
      <c r="C15" s="16">
        <v>23</v>
      </c>
      <c r="E15" s="11">
        <v>12</v>
      </c>
      <c r="F15" s="12">
        <v>10</v>
      </c>
      <c r="G15" s="20"/>
      <c r="H15" s="41" t="s">
        <v>27</v>
      </c>
      <c r="I15" s="36">
        <v>10551</v>
      </c>
      <c r="J15" s="15" t="s">
        <v>67</v>
      </c>
      <c r="K15" s="15"/>
      <c r="L15" s="15"/>
    </row>
    <row r="16" spans="1:14" ht="25.5" x14ac:dyDescent="0.2">
      <c r="A16" s="11">
        <v>12</v>
      </c>
      <c r="B16" s="16">
        <v>26</v>
      </c>
      <c r="C16" s="16">
        <v>23</v>
      </c>
      <c r="E16" s="11">
        <v>13</v>
      </c>
      <c r="F16" s="12">
        <v>10</v>
      </c>
      <c r="G16" s="20"/>
      <c r="H16" s="50" t="s">
        <v>60</v>
      </c>
      <c r="I16" s="36">
        <v>44020</v>
      </c>
      <c r="J16" s="15" t="s">
        <v>28</v>
      </c>
      <c r="K16" s="15"/>
      <c r="L16" s="15"/>
    </row>
    <row r="17" spans="1:12" x14ac:dyDescent="0.2">
      <c r="A17" s="11">
        <v>13</v>
      </c>
      <c r="B17" s="16">
        <v>26</v>
      </c>
      <c r="C17" s="16">
        <v>23</v>
      </c>
      <c r="E17" s="11">
        <v>14</v>
      </c>
      <c r="F17" s="12">
        <v>10</v>
      </c>
      <c r="G17" s="20"/>
      <c r="H17" s="39" t="s">
        <v>59</v>
      </c>
      <c r="I17" s="31">
        <v>29.12</v>
      </c>
      <c r="J17" s="16"/>
      <c r="K17" s="16"/>
      <c r="L17" s="16"/>
    </row>
    <row r="18" spans="1:12" x14ac:dyDescent="0.2">
      <c r="A18" s="11">
        <v>14</v>
      </c>
      <c r="B18" s="16">
        <v>26</v>
      </c>
      <c r="C18" s="16">
        <v>23</v>
      </c>
      <c r="E18" s="11">
        <v>15</v>
      </c>
      <c r="F18" s="12">
        <v>11</v>
      </c>
      <c r="G18" s="20"/>
      <c r="H18" s="1"/>
      <c r="I18" s="1"/>
      <c r="J18" s="1"/>
      <c r="K18" s="1"/>
      <c r="L18" s="1"/>
    </row>
    <row r="19" spans="1:12" x14ac:dyDescent="0.2">
      <c r="A19" s="11">
        <v>15</v>
      </c>
      <c r="B19" s="16">
        <v>26</v>
      </c>
      <c r="C19" s="16">
        <v>23</v>
      </c>
      <c r="E19" s="11">
        <v>16</v>
      </c>
      <c r="F19" s="12">
        <v>11</v>
      </c>
      <c r="G19" s="20"/>
      <c r="H19" s="1"/>
      <c r="I19" s="1"/>
      <c r="J19" s="1"/>
      <c r="K19" s="1"/>
      <c r="L19" s="1"/>
    </row>
    <row r="20" spans="1:12" x14ac:dyDescent="0.2">
      <c r="A20" s="11">
        <v>16</v>
      </c>
      <c r="B20" s="16">
        <v>26</v>
      </c>
      <c r="C20" s="16">
        <v>23</v>
      </c>
      <c r="E20" s="11">
        <v>17</v>
      </c>
      <c r="F20" s="12">
        <v>11</v>
      </c>
      <c r="G20" s="20"/>
      <c r="H20" s="1"/>
      <c r="I20" s="1"/>
      <c r="J20" s="1"/>
      <c r="K20" s="1"/>
      <c r="L20" s="1"/>
    </row>
    <row r="21" spans="1:12" x14ac:dyDescent="0.2">
      <c r="A21" s="11">
        <v>17</v>
      </c>
      <c r="B21" s="16">
        <v>26</v>
      </c>
      <c r="C21" s="16">
        <v>23</v>
      </c>
      <c r="E21" s="11">
        <v>18</v>
      </c>
      <c r="F21" s="12">
        <v>11</v>
      </c>
      <c r="G21" s="20"/>
      <c r="H21" s="1"/>
      <c r="I21" s="1"/>
      <c r="J21" s="1"/>
      <c r="K21" s="1"/>
      <c r="L21" s="1"/>
    </row>
    <row r="22" spans="1:12" x14ac:dyDescent="0.2">
      <c r="A22" s="11">
        <v>18</v>
      </c>
      <c r="B22" s="16">
        <v>26</v>
      </c>
      <c r="C22" s="16">
        <v>23</v>
      </c>
      <c r="E22" s="11">
        <v>19</v>
      </c>
      <c r="F22" s="12">
        <v>12</v>
      </c>
      <c r="G22" s="20"/>
      <c r="H22" s="1"/>
      <c r="I22" s="1"/>
      <c r="J22" s="1"/>
      <c r="K22" s="1"/>
      <c r="L22" s="1"/>
    </row>
    <row r="23" spans="1:12" x14ac:dyDescent="0.2">
      <c r="A23" s="11">
        <v>19</v>
      </c>
      <c r="B23" s="16">
        <v>26</v>
      </c>
      <c r="C23" s="16">
        <v>23</v>
      </c>
      <c r="E23" s="11">
        <v>20</v>
      </c>
      <c r="F23" s="12">
        <v>12</v>
      </c>
      <c r="G23" s="20"/>
      <c r="H23" s="1"/>
      <c r="I23" s="1"/>
      <c r="J23" s="1"/>
      <c r="K23" s="1"/>
      <c r="L23" s="1"/>
    </row>
    <row r="24" spans="1:12" x14ac:dyDescent="0.2">
      <c r="A24" s="11">
        <v>20</v>
      </c>
      <c r="B24" s="16">
        <v>26</v>
      </c>
      <c r="C24" s="16">
        <v>23</v>
      </c>
      <c r="E24" s="11">
        <v>21</v>
      </c>
      <c r="F24" s="12">
        <v>12</v>
      </c>
      <c r="G24" s="20"/>
      <c r="H24" s="1"/>
      <c r="I24" s="1"/>
      <c r="J24" s="1"/>
      <c r="K24" s="1"/>
      <c r="L24" s="1"/>
    </row>
    <row r="25" spans="1:12" x14ac:dyDescent="0.2">
      <c r="A25" s="11">
        <v>21</v>
      </c>
      <c r="B25" s="16">
        <v>26</v>
      </c>
      <c r="C25" s="16">
        <v>23</v>
      </c>
      <c r="E25" s="11">
        <v>22</v>
      </c>
      <c r="F25" s="12">
        <v>12</v>
      </c>
      <c r="G25" s="20"/>
      <c r="H25" s="1"/>
      <c r="I25" s="1"/>
      <c r="J25" s="1"/>
      <c r="K25" s="1"/>
      <c r="L25" s="1"/>
    </row>
    <row r="26" spans="1:12" x14ac:dyDescent="0.2">
      <c r="A26" s="11">
        <v>22</v>
      </c>
      <c r="B26" s="16">
        <v>26</v>
      </c>
      <c r="C26" s="16">
        <v>23</v>
      </c>
      <c r="E26" s="11">
        <v>23</v>
      </c>
      <c r="F26" s="12">
        <v>12</v>
      </c>
      <c r="G26" s="20"/>
      <c r="H26" s="1"/>
      <c r="I26" s="1"/>
      <c r="J26" s="1"/>
      <c r="K26" s="1"/>
      <c r="L26" s="1"/>
    </row>
    <row r="27" spans="1:12" x14ac:dyDescent="0.2">
      <c r="A27" s="11">
        <v>23</v>
      </c>
      <c r="B27" s="16">
        <v>26</v>
      </c>
      <c r="C27" s="16">
        <v>23</v>
      </c>
      <c r="E27" s="11">
        <v>24</v>
      </c>
      <c r="F27" s="12">
        <v>13</v>
      </c>
      <c r="G27" s="20"/>
      <c r="H27" s="1"/>
      <c r="I27" s="1"/>
      <c r="J27" s="1"/>
      <c r="K27" s="1"/>
      <c r="L27" s="1"/>
    </row>
    <row r="28" spans="1:12" x14ac:dyDescent="0.2">
      <c r="A28" s="11">
        <v>24</v>
      </c>
      <c r="B28" s="16">
        <v>26</v>
      </c>
      <c r="C28" s="16">
        <v>23</v>
      </c>
      <c r="E28" s="11">
        <v>25</v>
      </c>
      <c r="F28" s="12">
        <v>13</v>
      </c>
      <c r="G28" s="20"/>
      <c r="H28" s="1"/>
      <c r="I28" s="1"/>
      <c r="J28" s="1"/>
      <c r="K28" s="1"/>
      <c r="L28" s="1"/>
    </row>
    <row r="29" spans="1:12" x14ac:dyDescent="0.2">
      <c r="A29" s="11">
        <v>25</v>
      </c>
      <c r="B29" s="16">
        <v>26</v>
      </c>
      <c r="C29" s="16">
        <v>23</v>
      </c>
      <c r="E29" s="11">
        <v>26</v>
      </c>
      <c r="F29" s="12">
        <v>13</v>
      </c>
      <c r="G29" s="20"/>
      <c r="H29" s="1"/>
      <c r="I29" s="1"/>
      <c r="J29" s="1"/>
      <c r="K29" s="1"/>
      <c r="L29" s="1"/>
    </row>
    <row r="30" spans="1:12" x14ac:dyDescent="0.2">
      <c r="A30" s="11">
        <v>26</v>
      </c>
      <c r="B30" s="16">
        <v>26</v>
      </c>
      <c r="C30" s="16">
        <v>23</v>
      </c>
      <c r="E30" s="11">
        <v>27</v>
      </c>
      <c r="F30" s="12">
        <v>13</v>
      </c>
      <c r="G30" s="20"/>
      <c r="H30" s="1"/>
      <c r="I30" s="1"/>
      <c r="J30" s="1"/>
      <c r="K30" s="1"/>
      <c r="L30" s="1"/>
    </row>
    <row r="31" spans="1:12" x14ac:dyDescent="0.2">
      <c r="A31" s="11">
        <v>27</v>
      </c>
      <c r="B31" s="16">
        <v>26</v>
      </c>
      <c r="C31" s="16">
        <v>23</v>
      </c>
      <c r="E31" s="11">
        <v>28</v>
      </c>
      <c r="F31" s="12">
        <v>13</v>
      </c>
      <c r="G31" s="20"/>
      <c r="H31" s="1"/>
      <c r="I31" s="1"/>
      <c r="J31" s="1"/>
      <c r="K31" s="1"/>
      <c r="L31" s="1"/>
    </row>
    <row r="32" spans="1:12" x14ac:dyDescent="0.2">
      <c r="A32" s="11">
        <v>28</v>
      </c>
      <c r="B32" s="16">
        <v>26</v>
      </c>
      <c r="C32" s="16">
        <v>23</v>
      </c>
      <c r="E32" s="11">
        <v>29</v>
      </c>
      <c r="F32" s="12">
        <v>13</v>
      </c>
      <c r="G32" s="20"/>
      <c r="H32" s="1"/>
      <c r="I32" s="1"/>
      <c r="J32" s="1"/>
      <c r="K32" s="1"/>
      <c r="L32" s="1"/>
    </row>
    <row r="33" spans="1:12" x14ac:dyDescent="0.2">
      <c r="A33" s="11">
        <v>29</v>
      </c>
      <c r="B33" s="16">
        <v>26</v>
      </c>
      <c r="C33" s="16">
        <v>23</v>
      </c>
      <c r="E33" s="11">
        <v>30</v>
      </c>
      <c r="F33" s="12">
        <v>13</v>
      </c>
      <c r="H33" s="1"/>
      <c r="I33" s="1"/>
      <c r="J33" s="1"/>
      <c r="K33" s="1"/>
      <c r="L33" s="1"/>
    </row>
    <row r="34" spans="1:12" x14ac:dyDescent="0.2">
      <c r="A34" s="11">
        <v>30</v>
      </c>
      <c r="B34" s="16">
        <v>26</v>
      </c>
      <c r="C34" s="16">
        <v>23</v>
      </c>
      <c r="E34" s="11">
        <v>31</v>
      </c>
      <c r="F34" s="12">
        <v>13</v>
      </c>
      <c r="H34" s="1"/>
      <c r="I34" s="1"/>
      <c r="J34" s="1"/>
      <c r="K34" s="1"/>
      <c r="L34" s="1"/>
    </row>
    <row r="35" spans="1:12" x14ac:dyDescent="0.2">
      <c r="A35" s="11">
        <v>31</v>
      </c>
      <c r="B35" s="16">
        <v>26</v>
      </c>
      <c r="C35" s="16">
        <v>23</v>
      </c>
      <c r="E35" s="11">
        <v>32</v>
      </c>
      <c r="F35" s="12">
        <v>13</v>
      </c>
      <c r="H35" s="1"/>
      <c r="I35" s="1"/>
      <c r="J35" s="1"/>
      <c r="K35" s="1"/>
      <c r="L35" s="1"/>
    </row>
    <row r="36" spans="1:12" x14ac:dyDescent="0.2">
      <c r="A36" s="11">
        <v>32</v>
      </c>
      <c r="B36" s="16">
        <v>26</v>
      </c>
      <c r="C36" s="16">
        <v>23</v>
      </c>
      <c r="E36" s="11">
        <v>33</v>
      </c>
      <c r="F36" s="12">
        <v>13</v>
      </c>
      <c r="H36" s="1"/>
      <c r="I36" s="1"/>
      <c r="J36" s="1"/>
      <c r="K36" s="1"/>
      <c r="L36" s="1"/>
    </row>
    <row r="37" spans="1:12" x14ac:dyDescent="0.2">
      <c r="A37" s="11">
        <v>33</v>
      </c>
      <c r="B37" s="16">
        <v>26</v>
      </c>
      <c r="C37" s="16">
        <v>23</v>
      </c>
      <c r="E37" s="11">
        <v>34</v>
      </c>
      <c r="F37" s="12">
        <v>13</v>
      </c>
      <c r="H37" s="1"/>
      <c r="I37" s="1"/>
      <c r="J37" s="1"/>
      <c r="K37" s="1"/>
      <c r="L37" s="1"/>
    </row>
    <row r="38" spans="1:12" x14ac:dyDescent="0.2">
      <c r="A38" s="11">
        <v>34</v>
      </c>
      <c r="B38" s="16">
        <v>26</v>
      </c>
      <c r="C38" s="16">
        <v>23</v>
      </c>
      <c r="E38" s="11">
        <v>35</v>
      </c>
      <c r="F38" s="12">
        <v>13</v>
      </c>
      <c r="H38" s="1"/>
      <c r="I38" s="1"/>
      <c r="J38" s="1"/>
      <c r="K38" s="1"/>
      <c r="L38" s="1"/>
    </row>
    <row r="39" spans="1:12" x14ac:dyDescent="0.2">
      <c r="A39" s="11">
        <v>35</v>
      </c>
      <c r="B39" s="16">
        <v>26</v>
      </c>
      <c r="C39" s="16">
        <v>23</v>
      </c>
      <c r="E39" s="11">
        <v>36</v>
      </c>
      <c r="F39" s="12">
        <v>13</v>
      </c>
      <c r="H39" s="1"/>
      <c r="I39" s="1"/>
      <c r="J39" s="1"/>
      <c r="K39" s="1"/>
      <c r="L39" s="1"/>
    </row>
    <row r="40" spans="1:12" x14ac:dyDescent="0.2">
      <c r="A40" s="11">
        <v>36</v>
      </c>
      <c r="B40" s="16">
        <v>26</v>
      </c>
      <c r="C40" s="16">
        <v>23</v>
      </c>
      <c r="E40" s="11">
        <v>37</v>
      </c>
      <c r="F40" s="12">
        <v>13</v>
      </c>
      <c r="H40" s="1"/>
      <c r="I40" s="1"/>
      <c r="J40" s="1"/>
      <c r="K40" s="1"/>
      <c r="L40" s="1"/>
    </row>
    <row r="41" spans="1:12" x14ac:dyDescent="0.2">
      <c r="A41" s="11">
        <v>37</v>
      </c>
      <c r="B41" s="16">
        <v>26</v>
      </c>
      <c r="C41" s="16">
        <v>23</v>
      </c>
      <c r="E41" s="11">
        <v>38</v>
      </c>
      <c r="F41" s="12">
        <v>13</v>
      </c>
      <c r="H41" s="1"/>
      <c r="I41" s="1"/>
      <c r="J41" s="1"/>
      <c r="K41" s="1"/>
      <c r="L41" s="1"/>
    </row>
    <row r="42" spans="1:12" x14ac:dyDescent="0.2">
      <c r="A42" s="11">
        <v>38</v>
      </c>
      <c r="B42" s="16">
        <v>26</v>
      </c>
      <c r="C42" s="16">
        <v>23</v>
      </c>
      <c r="E42" s="11">
        <v>39</v>
      </c>
      <c r="F42" s="12">
        <v>13</v>
      </c>
      <c r="H42" s="1"/>
      <c r="I42" s="1"/>
      <c r="J42" s="1"/>
      <c r="K42" s="1"/>
      <c r="L42" s="1"/>
    </row>
    <row r="43" spans="1:12" x14ac:dyDescent="0.2">
      <c r="A43" s="11">
        <v>39</v>
      </c>
      <c r="B43" s="16">
        <v>26</v>
      </c>
      <c r="C43" s="16">
        <v>23</v>
      </c>
      <c r="E43" s="11">
        <v>40</v>
      </c>
      <c r="F43" s="12">
        <v>13</v>
      </c>
      <c r="H43" s="1"/>
      <c r="I43" s="1"/>
      <c r="J43" s="1"/>
      <c r="K43" s="1"/>
      <c r="L43" s="1"/>
    </row>
    <row r="44" spans="1:12" x14ac:dyDescent="0.2">
      <c r="A44" s="11">
        <v>40</v>
      </c>
      <c r="B44" s="16">
        <v>26</v>
      </c>
      <c r="C44" s="16">
        <v>23</v>
      </c>
      <c r="E44" s="11">
        <v>41</v>
      </c>
      <c r="F44" s="12">
        <v>13</v>
      </c>
      <c r="H44" s="1"/>
      <c r="I44" s="1"/>
      <c r="J44" s="1"/>
      <c r="K44" s="1"/>
      <c r="L44" s="1"/>
    </row>
    <row r="45" spans="1:12" x14ac:dyDescent="0.2">
      <c r="A45" s="11">
        <v>41</v>
      </c>
      <c r="B45" s="16">
        <v>26</v>
      </c>
      <c r="C45" s="16">
        <v>23</v>
      </c>
      <c r="E45" s="11">
        <v>42</v>
      </c>
      <c r="F45" s="12">
        <v>13</v>
      </c>
      <c r="H45" s="1"/>
      <c r="I45" s="1"/>
      <c r="J45" s="1"/>
      <c r="K45" s="1"/>
      <c r="L45" s="1"/>
    </row>
    <row r="46" spans="1:12" x14ac:dyDescent="0.2">
      <c r="A46" s="11">
        <v>42</v>
      </c>
      <c r="B46" s="16">
        <v>26</v>
      </c>
      <c r="C46" s="16">
        <v>23</v>
      </c>
      <c r="E46" s="11">
        <v>43</v>
      </c>
      <c r="F46" s="12">
        <v>13</v>
      </c>
      <c r="H46" s="1"/>
      <c r="I46" s="1"/>
      <c r="J46" s="1"/>
      <c r="K46" s="1"/>
      <c r="L46" s="1"/>
    </row>
    <row r="47" spans="1:12" x14ac:dyDescent="0.2">
      <c r="A47" s="11">
        <v>43</v>
      </c>
      <c r="B47" s="16">
        <v>26</v>
      </c>
      <c r="C47" s="16">
        <v>23</v>
      </c>
      <c r="E47" s="11">
        <v>44</v>
      </c>
      <c r="F47" s="12">
        <v>13</v>
      </c>
      <c r="H47" s="1"/>
      <c r="I47" s="1"/>
      <c r="J47" s="1"/>
      <c r="K47" s="1"/>
      <c r="L47" s="1"/>
    </row>
    <row r="48" spans="1:12" x14ac:dyDescent="0.2">
      <c r="A48" s="11">
        <v>44</v>
      </c>
      <c r="B48" s="16">
        <v>26</v>
      </c>
      <c r="C48" s="16">
        <v>23</v>
      </c>
      <c r="E48" s="11">
        <v>45</v>
      </c>
      <c r="F48" s="12">
        <v>13</v>
      </c>
      <c r="H48" s="1"/>
      <c r="I48" s="1"/>
      <c r="J48" s="1"/>
      <c r="K48" s="1"/>
      <c r="L48" s="1"/>
    </row>
    <row r="49" spans="1:12" x14ac:dyDescent="0.2">
      <c r="A49" s="11">
        <v>45</v>
      </c>
      <c r="B49" s="16">
        <v>26</v>
      </c>
      <c r="C49" s="16">
        <v>23</v>
      </c>
      <c r="E49" s="11">
        <v>46</v>
      </c>
      <c r="F49" s="12">
        <v>13</v>
      </c>
      <c r="H49" s="1"/>
      <c r="I49" s="1"/>
      <c r="J49" s="1"/>
      <c r="K49" s="1"/>
      <c r="L49" s="1"/>
    </row>
    <row r="50" spans="1:12" x14ac:dyDescent="0.2">
      <c r="A50" s="11">
        <v>46</v>
      </c>
      <c r="B50" s="16">
        <v>26</v>
      </c>
      <c r="C50" s="16">
        <v>23</v>
      </c>
      <c r="E50" s="11">
        <v>47</v>
      </c>
      <c r="F50" s="12">
        <v>13</v>
      </c>
      <c r="H50" s="1"/>
      <c r="I50" s="1"/>
      <c r="J50" s="1"/>
      <c r="K50" s="1"/>
      <c r="L50" s="1"/>
    </row>
    <row r="51" spans="1:12" x14ac:dyDescent="0.2">
      <c r="A51" s="11">
        <v>47</v>
      </c>
      <c r="B51" s="16">
        <v>26</v>
      </c>
      <c r="C51" s="16">
        <v>23</v>
      </c>
      <c r="E51" s="11">
        <v>48</v>
      </c>
      <c r="F51" s="12">
        <v>13</v>
      </c>
      <c r="H51" s="1"/>
      <c r="I51" s="1"/>
      <c r="J51" s="1"/>
      <c r="K51" s="1"/>
      <c r="L51" s="1"/>
    </row>
    <row r="52" spans="1:12" x14ac:dyDescent="0.2">
      <c r="A52" s="11">
        <v>48</v>
      </c>
      <c r="B52" s="16">
        <v>26</v>
      </c>
      <c r="C52" s="16">
        <v>23</v>
      </c>
      <c r="E52" s="11">
        <v>49</v>
      </c>
      <c r="F52" s="12">
        <v>13</v>
      </c>
      <c r="H52" s="1"/>
      <c r="I52" s="1"/>
      <c r="J52" s="1"/>
      <c r="K52" s="1"/>
      <c r="L52" s="1"/>
    </row>
    <row r="53" spans="1:12" x14ac:dyDescent="0.2">
      <c r="A53" s="11">
        <v>49</v>
      </c>
      <c r="B53" s="16">
        <v>26</v>
      </c>
      <c r="C53" s="16">
        <v>23</v>
      </c>
      <c r="E53" s="11">
        <v>50</v>
      </c>
      <c r="F53" s="12">
        <v>13</v>
      </c>
      <c r="H53" s="1"/>
      <c r="I53" s="1"/>
      <c r="J53" s="1"/>
      <c r="K53" s="1"/>
      <c r="L53" s="1"/>
    </row>
    <row r="54" spans="1:12" x14ac:dyDescent="0.2">
      <c r="A54" s="11">
        <v>50</v>
      </c>
      <c r="B54" s="16">
        <v>26</v>
      </c>
      <c r="C54" s="16">
        <v>23</v>
      </c>
      <c r="H54" s="1"/>
      <c r="I54" s="1"/>
      <c r="J54" s="1"/>
      <c r="K54" s="1"/>
      <c r="L54" s="1"/>
    </row>
    <row r="55" spans="1:12" x14ac:dyDescent="0.2">
      <c r="A55" s="9"/>
      <c r="H55" s="1"/>
      <c r="I55" s="1"/>
      <c r="J55" s="1"/>
      <c r="K55" s="1"/>
      <c r="L55" s="1"/>
    </row>
    <row r="56" spans="1:12" x14ac:dyDescent="0.2">
      <c r="A56" s="9"/>
      <c r="H56" s="1"/>
      <c r="I56" s="1"/>
      <c r="J56" s="1"/>
      <c r="K56" s="1"/>
      <c r="L56" s="1"/>
    </row>
    <row r="57" spans="1:12" x14ac:dyDescent="0.2">
      <c r="A57" s="9"/>
      <c r="H57" s="1"/>
      <c r="I57" s="1"/>
      <c r="J57" s="1"/>
      <c r="K57" s="1"/>
      <c r="L57" s="1"/>
    </row>
    <row r="58" spans="1:12" x14ac:dyDescent="0.2">
      <c r="A58" s="9"/>
      <c r="H58" s="1"/>
      <c r="I58" s="1"/>
      <c r="J58" s="1"/>
      <c r="K58" s="1"/>
      <c r="L58" s="1"/>
    </row>
    <row r="59" spans="1:12" x14ac:dyDescent="0.2">
      <c r="A59" s="9"/>
      <c r="H59" s="1"/>
      <c r="I59" s="1"/>
      <c r="J59" s="1"/>
      <c r="K59" s="1"/>
      <c r="L59" s="1"/>
    </row>
    <row r="60" spans="1:12" x14ac:dyDescent="0.2">
      <c r="A60" s="9"/>
      <c r="H60" s="1"/>
      <c r="I60" s="1"/>
      <c r="J60" s="1"/>
      <c r="K60" s="1"/>
      <c r="L60" s="1"/>
    </row>
    <row r="61" spans="1:12" x14ac:dyDescent="0.2">
      <c r="A61" s="9"/>
      <c r="H61" s="1"/>
      <c r="I61" s="1"/>
      <c r="J61" s="1"/>
      <c r="K61" s="1"/>
      <c r="L61" s="1"/>
    </row>
    <row r="62" spans="1:12" x14ac:dyDescent="0.2">
      <c r="H62" s="1"/>
      <c r="I62" s="1"/>
      <c r="J62" s="1"/>
      <c r="K62" s="1"/>
      <c r="L62" s="1"/>
    </row>
    <row r="63" spans="1:12" x14ac:dyDescent="0.2">
      <c r="H63" s="1"/>
      <c r="I63" s="1"/>
      <c r="J63" s="1"/>
      <c r="K63" s="1"/>
      <c r="L63" s="1"/>
    </row>
    <row r="64" spans="1:12" x14ac:dyDescent="0.2">
      <c r="H64" s="1"/>
      <c r="I64" s="1"/>
      <c r="J64" s="1"/>
      <c r="K64" s="1"/>
      <c r="L64" s="1"/>
    </row>
    <row r="65" spans="8:12" x14ac:dyDescent="0.2">
      <c r="H65" s="1"/>
      <c r="I65" s="1"/>
      <c r="J65" s="1"/>
      <c r="K65" s="1"/>
      <c r="L65" s="1"/>
    </row>
    <row r="66" spans="8:12" x14ac:dyDescent="0.2">
      <c r="H66" s="1"/>
      <c r="I66" s="1"/>
      <c r="J66" s="1"/>
      <c r="K66" s="1"/>
      <c r="L66" s="1"/>
    </row>
    <row r="67" spans="8:12" x14ac:dyDescent="0.2">
      <c r="H67" s="1"/>
      <c r="I67" s="1"/>
      <c r="J67" s="1"/>
      <c r="K67" s="1"/>
      <c r="L67" s="1"/>
    </row>
    <row r="68" spans="8:12" x14ac:dyDescent="0.2">
      <c r="H68" s="1"/>
      <c r="I68" s="1"/>
      <c r="J68" s="1"/>
      <c r="K68" s="1"/>
      <c r="L68" s="1"/>
    </row>
    <row r="69" spans="8:12" x14ac:dyDescent="0.2">
      <c r="H69" s="1"/>
      <c r="I69" s="1"/>
      <c r="J69" s="1"/>
      <c r="K69" s="1"/>
      <c r="L69" s="1"/>
    </row>
    <row r="70" spans="8:12" x14ac:dyDescent="0.2">
      <c r="H70" s="1"/>
      <c r="I70" s="1"/>
      <c r="J70" s="1"/>
      <c r="K70" s="1"/>
      <c r="L70" s="1"/>
    </row>
    <row r="71" spans="8:12" x14ac:dyDescent="0.2">
      <c r="H71" s="1"/>
      <c r="I71" s="1"/>
      <c r="J71" s="1"/>
      <c r="K71" s="1"/>
      <c r="L71" s="1"/>
    </row>
    <row r="72" spans="8:12" x14ac:dyDescent="0.2">
      <c r="H72" s="1"/>
      <c r="I72" s="1"/>
      <c r="J72" s="1"/>
      <c r="K72" s="1"/>
      <c r="L72" s="1"/>
    </row>
    <row r="73" spans="8:12" x14ac:dyDescent="0.2">
      <c r="H73" s="1"/>
      <c r="I73" s="1"/>
      <c r="J73" s="1"/>
      <c r="K73" s="1"/>
      <c r="L73" s="1"/>
    </row>
    <row r="74" spans="8:12" x14ac:dyDescent="0.2">
      <c r="H74" s="1"/>
      <c r="I74" s="1"/>
      <c r="J74" s="1"/>
      <c r="K74" s="1"/>
      <c r="L74" s="1"/>
    </row>
    <row r="75" spans="8:12" x14ac:dyDescent="0.2">
      <c r="H75" s="1"/>
      <c r="I75" s="1"/>
      <c r="J75" s="1"/>
      <c r="K75" s="1"/>
      <c r="L75" s="1"/>
    </row>
    <row r="76" spans="8:12" x14ac:dyDescent="0.2">
      <c r="H76" s="1"/>
      <c r="I76" s="1"/>
      <c r="J76" s="1"/>
      <c r="K76" s="1"/>
      <c r="L76" s="1"/>
    </row>
    <row r="77" spans="8:12" x14ac:dyDescent="0.2">
      <c r="H77" s="1"/>
      <c r="I77" s="1"/>
      <c r="J77" s="1"/>
      <c r="K77" s="1"/>
      <c r="L77" s="1"/>
    </row>
    <row r="78" spans="8:12" x14ac:dyDescent="0.2">
      <c r="H78" s="1"/>
      <c r="I78" s="1"/>
      <c r="J78" s="1"/>
      <c r="K78" s="1"/>
      <c r="L78" s="1"/>
    </row>
    <row r="79" spans="8:12" x14ac:dyDescent="0.2">
      <c r="H79" s="1"/>
      <c r="I79" s="1"/>
      <c r="J79" s="1"/>
      <c r="K79" s="1"/>
      <c r="L79" s="1"/>
    </row>
    <row r="80" spans="8:12" x14ac:dyDescent="0.2">
      <c r="H80" s="1"/>
      <c r="I80" s="1"/>
      <c r="J80" s="1"/>
      <c r="K80" s="1"/>
      <c r="L80" s="1"/>
    </row>
    <row r="81" spans="8:12" x14ac:dyDescent="0.2">
      <c r="H81" s="1"/>
      <c r="I81" s="1"/>
      <c r="J81" s="1"/>
      <c r="K81" s="1"/>
      <c r="L81" s="1"/>
    </row>
    <row r="82" spans="8:12" x14ac:dyDescent="0.2">
      <c r="H82" s="1"/>
      <c r="I82" s="1"/>
      <c r="J82" s="1"/>
      <c r="K82" s="1"/>
      <c r="L82" s="1"/>
    </row>
    <row r="83" spans="8:12" x14ac:dyDescent="0.2">
      <c r="H83" s="1"/>
      <c r="I83" s="1"/>
      <c r="J83" s="1"/>
      <c r="K83" s="1"/>
      <c r="L83" s="1"/>
    </row>
    <row r="84" spans="8:12" x14ac:dyDescent="0.2">
      <c r="H84" s="1"/>
      <c r="I84" s="1"/>
      <c r="J84" s="1"/>
      <c r="K84" s="1"/>
      <c r="L84" s="1"/>
    </row>
    <row r="85" spans="8:12" x14ac:dyDescent="0.2">
      <c r="H85" s="1"/>
      <c r="I85" s="1"/>
      <c r="J85" s="1"/>
      <c r="K85" s="1"/>
      <c r="L85" s="1"/>
    </row>
    <row r="86" spans="8:12" x14ac:dyDescent="0.2">
      <c r="H86" s="1"/>
      <c r="I86" s="1"/>
      <c r="J86" s="1"/>
      <c r="K86" s="1"/>
      <c r="L86" s="1"/>
    </row>
    <row r="87" spans="8:12" x14ac:dyDescent="0.2">
      <c r="H87" s="1"/>
      <c r="I87" s="1"/>
      <c r="J87" s="1"/>
      <c r="K87" s="1"/>
      <c r="L87" s="1"/>
    </row>
    <row r="88" spans="8:12" x14ac:dyDescent="0.2">
      <c r="H88" s="1"/>
      <c r="I88" s="1"/>
      <c r="J88" s="1"/>
      <c r="K88" s="1"/>
      <c r="L88" s="1"/>
    </row>
    <row r="89" spans="8:12" x14ac:dyDescent="0.2">
      <c r="H89" s="1"/>
      <c r="I89" s="1"/>
      <c r="J89" s="1"/>
      <c r="K89" s="1"/>
      <c r="L89" s="1"/>
    </row>
    <row r="90" spans="8:12" x14ac:dyDescent="0.2">
      <c r="H90" s="1"/>
      <c r="I90" s="1"/>
      <c r="J90" s="1"/>
      <c r="K90" s="1"/>
      <c r="L90" s="1"/>
    </row>
    <row r="91" spans="8:12" x14ac:dyDescent="0.2">
      <c r="H91" s="1"/>
      <c r="I91" s="1"/>
      <c r="J91" s="1"/>
      <c r="K91" s="1"/>
      <c r="L91" s="1"/>
    </row>
    <row r="92" spans="8:12" x14ac:dyDescent="0.2">
      <c r="H92" s="1"/>
      <c r="I92" s="1"/>
      <c r="J92" s="1"/>
      <c r="K92" s="1"/>
      <c r="L92" s="1"/>
    </row>
    <row r="93" spans="8:12" x14ac:dyDescent="0.2">
      <c r="H93" s="1"/>
      <c r="I93" s="1"/>
      <c r="J93" s="1"/>
      <c r="K93" s="1"/>
      <c r="L93" s="1"/>
    </row>
    <row r="94" spans="8:12" x14ac:dyDescent="0.2">
      <c r="H94" s="1"/>
      <c r="I94" s="1"/>
      <c r="J94" s="1"/>
      <c r="K94" s="1"/>
      <c r="L94" s="1"/>
    </row>
    <row r="95" spans="8:12" x14ac:dyDescent="0.2">
      <c r="H95" s="1"/>
      <c r="I95" s="1"/>
      <c r="J95" s="1"/>
      <c r="K95" s="1"/>
      <c r="L95" s="1"/>
    </row>
    <row r="96" spans="8:12" x14ac:dyDescent="0.2">
      <c r="H96" s="1"/>
      <c r="I96" s="1"/>
      <c r="J96" s="1"/>
      <c r="K96" s="1"/>
      <c r="L96" s="1"/>
    </row>
    <row r="97" spans="8:12" x14ac:dyDescent="0.2">
      <c r="H97" s="1"/>
      <c r="I97" s="1"/>
      <c r="J97" s="1"/>
      <c r="K97" s="1"/>
      <c r="L97" s="1"/>
    </row>
    <row r="98" spans="8:12" x14ac:dyDescent="0.2">
      <c r="H98" s="1"/>
      <c r="I98" s="1"/>
      <c r="J98" s="1"/>
      <c r="K98" s="1"/>
      <c r="L98" s="1"/>
    </row>
    <row r="99" spans="8:12" x14ac:dyDescent="0.2">
      <c r="H99" s="1"/>
      <c r="I99" s="1"/>
      <c r="J99" s="1"/>
      <c r="K99" s="1"/>
      <c r="L99" s="1"/>
    </row>
    <row r="100" spans="8:12" x14ac:dyDescent="0.2">
      <c r="H100" s="1"/>
      <c r="I100" s="1"/>
      <c r="J100" s="1"/>
      <c r="K100" s="1"/>
      <c r="L100" s="1"/>
    </row>
    <row r="101" spans="8:12" x14ac:dyDescent="0.2">
      <c r="H101" s="1"/>
      <c r="I101" s="1"/>
      <c r="J101" s="1"/>
      <c r="K101" s="1"/>
      <c r="L101" s="1"/>
    </row>
    <row r="102" spans="8:12" x14ac:dyDescent="0.2">
      <c r="H102" s="1"/>
      <c r="I102" s="1"/>
      <c r="J102" s="1"/>
      <c r="K102" s="1"/>
      <c r="L102" s="1"/>
    </row>
    <row r="103" spans="8:12" x14ac:dyDescent="0.2">
      <c r="H103" s="1"/>
      <c r="I103" s="1"/>
      <c r="J103" s="1"/>
      <c r="K103" s="1"/>
      <c r="L103" s="1"/>
    </row>
    <row r="104" spans="8:12" x14ac:dyDescent="0.2">
      <c r="H104" s="1"/>
      <c r="I104" s="1"/>
      <c r="J104" s="1"/>
      <c r="K104" s="1"/>
      <c r="L104" s="1"/>
    </row>
    <row r="105" spans="8:12" x14ac:dyDescent="0.2">
      <c r="H105" s="1"/>
      <c r="I105" s="1"/>
      <c r="J105" s="1"/>
      <c r="K105" s="1"/>
      <c r="L105" s="1"/>
    </row>
    <row r="106" spans="8:12" x14ac:dyDescent="0.2">
      <c r="H106" s="1"/>
      <c r="I106" s="1"/>
      <c r="J106" s="1"/>
      <c r="K106" s="1"/>
      <c r="L106" s="1"/>
    </row>
    <row r="107" spans="8:12" x14ac:dyDescent="0.2">
      <c r="H107" s="1"/>
      <c r="I107" s="1"/>
      <c r="J107" s="1"/>
      <c r="K107" s="1"/>
      <c r="L107" s="1"/>
    </row>
    <row r="108" spans="8:12" x14ac:dyDescent="0.2">
      <c r="H108" s="1"/>
      <c r="I108" s="1"/>
      <c r="J108" s="1"/>
      <c r="K108" s="1"/>
      <c r="L108" s="1"/>
    </row>
    <row r="109" spans="8:12" x14ac:dyDescent="0.2">
      <c r="H109" s="1"/>
      <c r="I109" s="1"/>
      <c r="J109" s="1"/>
      <c r="K109" s="1"/>
      <c r="L109" s="1"/>
    </row>
    <row r="110" spans="8:12" x14ac:dyDescent="0.2">
      <c r="H110" s="1"/>
      <c r="I110" s="1"/>
      <c r="J110" s="1"/>
      <c r="K110" s="1"/>
      <c r="L110" s="1"/>
    </row>
    <row r="111" spans="8:12" x14ac:dyDescent="0.2">
      <c r="H111" s="1"/>
      <c r="I111" s="1"/>
      <c r="J111" s="1"/>
      <c r="K111" s="1"/>
      <c r="L111" s="1"/>
    </row>
    <row r="112" spans="8:12" x14ac:dyDescent="0.2">
      <c r="H112" s="1"/>
      <c r="I112" s="1"/>
      <c r="J112" s="1"/>
      <c r="K112" s="1"/>
      <c r="L112" s="1"/>
    </row>
    <row r="113" spans="8:12" x14ac:dyDescent="0.2">
      <c r="H113" s="1"/>
      <c r="I113" s="1"/>
      <c r="J113" s="1"/>
      <c r="K113" s="1"/>
      <c r="L113" s="1"/>
    </row>
    <row r="114" spans="8:12" x14ac:dyDescent="0.2">
      <c r="H114" s="1"/>
      <c r="I114" s="1"/>
      <c r="J114" s="1"/>
      <c r="K114" s="1"/>
      <c r="L114" s="1"/>
    </row>
    <row r="115" spans="8:12" x14ac:dyDescent="0.2">
      <c r="H115" s="1"/>
      <c r="I115" s="1"/>
      <c r="J115" s="1"/>
      <c r="K115" s="1"/>
      <c r="L115" s="1"/>
    </row>
    <row r="116" spans="8:12" x14ac:dyDescent="0.2">
      <c r="H116" s="1"/>
      <c r="I116" s="1"/>
      <c r="J116" s="1"/>
      <c r="K116" s="1"/>
      <c r="L116" s="1"/>
    </row>
    <row r="117" spans="8:12" x14ac:dyDescent="0.2">
      <c r="H117" s="1"/>
      <c r="I117" s="1"/>
      <c r="J117" s="1"/>
      <c r="K117" s="1"/>
      <c r="L117" s="1"/>
    </row>
    <row r="118" spans="8:12" x14ac:dyDescent="0.2">
      <c r="H118" s="1"/>
      <c r="I118" s="1"/>
      <c r="J118" s="1"/>
      <c r="K118" s="1"/>
      <c r="L118" s="1"/>
    </row>
    <row r="119" spans="8:12" x14ac:dyDescent="0.2">
      <c r="H119" s="1"/>
      <c r="I119" s="1"/>
      <c r="J119" s="1"/>
      <c r="K119" s="1"/>
      <c r="L119" s="1"/>
    </row>
    <row r="120" spans="8:12" x14ac:dyDescent="0.2">
      <c r="H120" s="1"/>
      <c r="I120" s="1"/>
      <c r="J120" s="1"/>
      <c r="K120" s="1"/>
      <c r="L120" s="1"/>
    </row>
    <row r="121" spans="8:12" x14ac:dyDescent="0.2">
      <c r="H121" s="1"/>
      <c r="I121" s="1"/>
      <c r="J121" s="1"/>
      <c r="K121" s="1"/>
      <c r="L121" s="1"/>
    </row>
    <row r="122" spans="8:12" x14ac:dyDescent="0.2">
      <c r="H122" s="1"/>
      <c r="I122" s="1"/>
      <c r="J122" s="1"/>
      <c r="K122" s="1"/>
      <c r="L122" s="1"/>
    </row>
    <row r="123" spans="8:12" x14ac:dyDescent="0.2">
      <c r="H123" s="1"/>
      <c r="I123" s="1"/>
      <c r="J123" s="1"/>
      <c r="K123" s="1"/>
      <c r="L123" s="1"/>
    </row>
    <row r="124" spans="8:12" x14ac:dyDescent="0.2">
      <c r="H124" s="1"/>
      <c r="I124" s="1"/>
      <c r="J124" s="1"/>
      <c r="K124" s="1"/>
      <c r="L124" s="1"/>
    </row>
    <row r="125" spans="8:12" x14ac:dyDescent="0.2">
      <c r="H125" s="1"/>
      <c r="I125" s="1"/>
      <c r="J125" s="1"/>
      <c r="K125" s="1"/>
      <c r="L125" s="1"/>
    </row>
    <row r="126" spans="8:12" x14ac:dyDescent="0.2">
      <c r="H126" s="1"/>
      <c r="I126" s="1"/>
      <c r="J126" s="1"/>
      <c r="K126" s="1"/>
      <c r="L126" s="1"/>
    </row>
    <row r="127" spans="8:12" x14ac:dyDescent="0.2">
      <c r="H127" s="1"/>
      <c r="I127" s="1"/>
      <c r="J127" s="1"/>
      <c r="K127" s="1"/>
      <c r="L127" s="1"/>
    </row>
    <row r="128" spans="8:12" x14ac:dyDescent="0.2">
      <c r="H128" s="1"/>
      <c r="I128" s="1"/>
      <c r="J128" s="1"/>
      <c r="K128" s="1"/>
      <c r="L128" s="1"/>
    </row>
    <row r="129" spans="8:12" x14ac:dyDescent="0.2">
      <c r="H129" s="1"/>
      <c r="I129" s="1"/>
      <c r="J129" s="1"/>
      <c r="K129" s="1"/>
      <c r="L129" s="1"/>
    </row>
    <row r="130" spans="8:12" x14ac:dyDescent="0.2">
      <c r="H130" s="1"/>
      <c r="I130" s="1"/>
      <c r="J130" s="1"/>
      <c r="K130" s="1"/>
      <c r="L130" s="1"/>
    </row>
    <row r="131" spans="8:12" x14ac:dyDescent="0.2">
      <c r="H131" s="1"/>
      <c r="I131" s="1"/>
      <c r="J131" s="1"/>
      <c r="K131" s="1"/>
      <c r="L131" s="1"/>
    </row>
    <row r="132" spans="8:12" x14ac:dyDescent="0.2">
      <c r="H132" s="1"/>
      <c r="I132" s="1"/>
      <c r="J132" s="1"/>
      <c r="K132" s="1"/>
      <c r="L132" s="1"/>
    </row>
    <row r="133" spans="8:12" x14ac:dyDescent="0.2">
      <c r="H133" s="1"/>
      <c r="I133" s="1"/>
      <c r="J133" s="1"/>
      <c r="K133" s="1"/>
      <c r="L133" s="1"/>
    </row>
    <row r="134" spans="8:12" x14ac:dyDescent="0.2">
      <c r="H134" s="1"/>
      <c r="I134" s="1"/>
      <c r="J134" s="1"/>
      <c r="K134" s="1"/>
      <c r="L134" s="1"/>
    </row>
    <row r="135" spans="8:12" x14ac:dyDescent="0.2">
      <c r="H135" s="1"/>
      <c r="I135" s="1"/>
      <c r="J135" s="1"/>
      <c r="K135" s="1"/>
      <c r="L135" s="1"/>
    </row>
    <row r="136" spans="8:12" x14ac:dyDescent="0.2">
      <c r="H136" s="1"/>
      <c r="I136" s="1"/>
      <c r="J136" s="1"/>
      <c r="K136" s="1"/>
      <c r="L136" s="1"/>
    </row>
    <row r="137" spans="8:12" x14ac:dyDescent="0.2">
      <c r="H137" s="1"/>
      <c r="I137" s="1"/>
      <c r="J137" s="1"/>
      <c r="K137" s="1"/>
      <c r="L137" s="1"/>
    </row>
    <row r="138" spans="8:12" x14ac:dyDescent="0.2">
      <c r="H138" s="1"/>
      <c r="I138" s="1"/>
      <c r="J138" s="1"/>
      <c r="K138" s="1"/>
      <c r="L138" s="1"/>
    </row>
    <row r="139" spans="8:12" x14ac:dyDescent="0.2">
      <c r="H139" s="1"/>
      <c r="I139" s="1"/>
      <c r="J139" s="1"/>
      <c r="K139" s="1"/>
      <c r="L139" s="1"/>
    </row>
    <row r="140" spans="8:12" x14ac:dyDescent="0.2">
      <c r="H140" s="1"/>
      <c r="I140" s="1"/>
      <c r="J140" s="1"/>
      <c r="K140" s="1"/>
      <c r="L140" s="1"/>
    </row>
    <row r="141" spans="8:12" x14ac:dyDescent="0.2">
      <c r="H141" s="1"/>
      <c r="I141" s="1"/>
      <c r="J141" s="1"/>
      <c r="K141" s="1"/>
      <c r="L141" s="1"/>
    </row>
    <row r="142" spans="8:12" x14ac:dyDescent="0.2">
      <c r="H142" s="1"/>
      <c r="I142" s="1"/>
      <c r="J142" s="1"/>
      <c r="K142" s="1"/>
      <c r="L142" s="1"/>
    </row>
    <row r="143" spans="8:12" x14ac:dyDescent="0.2">
      <c r="H143" s="1"/>
      <c r="I143" s="1"/>
      <c r="J143" s="1"/>
      <c r="K143" s="1"/>
      <c r="L143" s="1"/>
    </row>
    <row r="144" spans="8:12" x14ac:dyDescent="0.2">
      <c r="H144" s="1"/>
      <c r="I144" s="1"/>
      <c r="J144" s="1"/>
      <c r="K144" s="1"/>
      <c r="L144" s="1"/>
    </row>
    <row r="145" spans="8:12" x14ac:dyDescent="0.2">
      <c r="H145" s="1"/>
      <c r="I145" s="1"/>
      <c r="J145" s="1"/>
      <c r="K145" s="1"/>
      <c r="L145" s="1"/>
    </row>
    <row r="146" spans="8:12" x14ac:dyDescent="0.2">
      <c r="H146" s="1"/>
      <c r="I146" s="1"/>
      <c r="J146" s="1"/>
      <c r="K146" s="1"/>
      <c r="L146" s="1"/>
    </row>
    <row r="147" spans="8:12" x14ac:dyDescent="0.2">
      <c r="H147" s="1"/>
      <c r="I147" s="1"/>
      <c r="J147" s="1"/>
      <c r="K147" s="1"/>
      <c r="L147" s="1"/>
    </row>
    <row r="148" spans="8:12" x14ac:dyDescent="0.2">
      <c r="H148" s="1"/>
      <c r="I148" s="1"/>
      <c r="J148" s="1"/>
      <c r="K148" s="1"/>
      <c r="L148" s="1"/>
    </row>
    <row r="149" spans="8:12" x14ac:dyDescent="0.2">
      <c r="H149" s="1"/>
      <c r="I149" s="1"/>
      <c r="J149" s="1"/>
      <c r="K149" s="1"/>
      <c r="L149" s="1"/>
    </row>
    <row r="150" spans="8:12" x14ac:dyDescent="0.2">
      <c r="H150" s="1"/>
      <c r="I150" s="1"/>
      <c r="J150" s="1"/>
      <c r="K150" s="1"/>
      <c r="L150" s="1"/>
    </row>
    <row r="151" spans="8:12" x14ac:dyDescent="0.2">
      <c r="H151" s="1"/>
      <c r="I151" s="1"/>
      <c r="J151" s="1"/>
      <c r="K151" s="1"/>
      <c r="L151" s="1"/>
    </row>
    <row r="152" spans="8:12" x14ac:dyDescent="0.2">
      <c r="H152" s="1"/>
      <c r="I152" s="1"/>
      <c r="J152" s="1"/>
      <c r="K152" s="1"/>
      <c r="L152" s="1"/>
    </row>
    <row r="153" spans="8:12" x14ac:dyDescent="0.2">
      <c r="H153" s="1"/>
      <c r="I153" s="1"/>
      <c r="J153" s="1"/>
      <c r="K153" s="1"/>
      <c r="L153" s="1"/>
    </row>
    <row r="154" spans="8:12" x14ac:dyDescent="0.2">
      <c r="H154" s="1"/>
      <c r="I154" s="1"/>
      <c r="J154" s="1"/>
      <c r="K154" s="1"/>
      <c r="L154" s="1"/>
    </row>
    <row r="155" spans="8:12" x14ac:dyDescent="0.2">
      <c r="H155" s="1"/>
      <c r="I155" s="1"/>
      <c r="J155" s="1"/>
      <c r="K155" s="1"/>
      <c r="L155" s="1"/>
    </row>
    <row r="156" spans="8:12" x14ac:dyDescent="0.2">
      <c r="H156" s="1"/>
      <c r="I156" s="1"/>
      <c r="J156" s="1"/>
      <c r="K156" s="1"/>
      <c r="L156" s="1"/>
    </row>
    <row r="157" spans="8:12" x14ac:dyDescent="0.2">
      <c r="H157" s="1"/>
      <c r="I157" s="1"/>
      <c r="J157" s="1"/>
      <c r="K157" s="1"/>
      <c r="L157" s="1"/>
    </row>
    <row r="158" spans="8:12" x14ac:dyDescent="0.2">
      <c r="H158" s="1"/>
      <c r="I158" s="1"/>
      <c r="J158" s="1"/>
      <c r="K158" s="1"/>
      <c r="L158" s="1"/>
    </row>
    <row r="159" spans="8:12" x14ac:dyDescent="0.2">
      <c r="H159" s="1"/>
      <c r="I159" s="1"/>
      <c r="J159" s="1"/>
      <c r="K159" s="1"/>
      <c r="L159" s="1"/>
    </row>
    <row r="160" spans="8:12" x14ac:dyDescent="0.2">
      <c r="H160" s="1"/>
      <c r="I160" s="1"/>
      <c r="J160" s="1"/>
      <c r="K160" s="1"/>
      <c r="L160" s="1"/>
    </row>
    <row r="161" spans="8:12" x14ac:dyDescent="0.2">
      <c r="H161" s="1"/>
      <c r="I161" s="1"/>
      <c r="J161" s="1"/>
      <c r="K161" s="1"/>
      <c r="L161" s="1"/>
    </row>
    <row r="162" spans="8:12" x14ac:dyDescent="0.2">
      <c r="H162" s="1"/>
      <c r="I162" s="1"/>
      <c r="J162" s="1"/>
      <c r="K162" s="1"/>
      <c r="L162" s="1"/>
    </row>
    <row r="163" spans="8:12" x14ac:dyDescent="0.2">
      <c r="H163" s="1"/>
      <c r="I163" s="1"/>
      <c r="J163" s="1"/>
      <c r="K163" s="1"/>
      <c r="L163" s="1"/>
    </row>
    <row r="164" spans="8:12" x14ac:dyDescent="0.2">
      <c r="H164" s="1"/>
      <c r="I164" s="1"/>
      <c r="J164" s="1"/>
      <c r="K164" s="1"/>
      <c r="L164" s="1"/>
    </row>
    <row r="165" spans="8:12" x14ac:dyDescent="0.2">
      <c r="H165" s="1"/>
      <c r="I165" s="1"/>
      <c r="J165" s="1"/>
      <c r="K165" s="1"/>
      <c r="L165" s="1"/>
    </row>
    <row r="166" spans="8:12" x14ac:dyDescent="0.2">
      <c r="H166" s="1"/>
      <c r="I166" s="1"/>
      <c r="J166" s="1"/>
      <c r="K166" s="1"/>
      <c r="L166" s="1"/>
    </row>
    <row r="167" spans="8:12" x14ac:dyDescent="0.2">
      <c r="H167" s="1"/>
      <c r="I167" s="1"/>
      <c r="J167" s="1"/>
      <c r="K167" s="1"/>
      <c r="L167" s="1"/>
    </row>
    <row r="168" spans="8:12" x14ac:dyDescent="0.2">
      <c r="H168" s="1"/>
      <c r="I168" s="1"/>
      <c r="J168" s="1"/>
      <c r="K168" s="1"/>
      <c r="L168" s="1"/>
    </row>
    <row r="169" spans="8:12" x14ac:dyDescent="0.2">
      <c r="H169" s="1"/>
      <c r="I169" s="1"/>
      <c r="J169" s="1"/>
      <c r="K169" s="1"/>
      <c r="L169" s="1"/>
    </row>
    <row r="170" spans="8:12" x14ac:dyDescent="0.2">
      <c r="H170" s="1"/>
      <c r="I170" s="1"/>
      <c r="J170" s="1"/>
      <c r="K170" s="1"/>
      <c r="L170" s="1"/>
    </row>
    <row r="171" spans="8:12" x14ac:dyDescent="0.2">
      <c r="H171" s="1"/>
      <c r="I171" s="1"/>
      <c r="J171" s="1"/>
      <c r="K171" s="1"/>
      <c r="L171" s="1"/>
    </row>
    <row r="172" spans="8:12" x14ac:dyDescent="0.2">
      <c r="H172" s="1"/>
      <c r="I172" s="1"/>
      <c r="J172" s="1"/>
      <c r="K172" s="1"/>
      <c r="L172" s="1"/>
    </row>
    <row r="173" spans="8:12" x14ac:dyDescent="0.2">
      <c r="H173" s="1"/>
      <c r="I173" s="1"/>
      <c r="J173" s="1"/>
      <c r="K173" s="1"/>
      <c r="L173" s="1"/>
    </row>
    <row r="174" spans="8:12" x14ac:dyDescent="0.2">
      <c r="H174" s="1"/>
      <c r="I174" s="1"/>
      <c r="J174" s="1"/>
      <c r="K174" s="1"/>
      <c r="L174" s="1"/>
    </row>
    <row r="175" spans="8:12" x14ac:dyDescent="0.2">
      <c r="H175" s="1"/>
      <c r="I175" s="1"/>
      <c r="J175" s="1"/>
      <c r="K175" s="1"/>
      <c r="L175" s="1"/>
    </row>
    <row r="176" spans="8:12" x14ac:dyDescent="0.2">
      <c r="H176" s="1"/>
      <c r="I176" s="1"/>
      <c r="J176" s="1"/>
      <c r="K176" s="1"/>
      <c r="L176" s="1"/>
    </row>
    <row r="177" spans="8:12" x14ac:dyDescent="0.2">
      <c r="H177" s="1"/>
      <c r="I177" s="1"/>
      <c r="J177" s="1"/>
      <c r="K177" s="1"/>
      <c r="L177" s="1"/>
    </row>
    <row r="178" spans="8:12" x14ac:dyDescent="0.2">
      <c r="H178" s="1"/>
      <c r="I178" s="1"/>
      <c r="J178" s="1"/>
      <c r="K178" s="1"/>
      <c r="L178" s="1"/>
    </row>
    <row r="179" spans="8:12" x14ac:dyDescent="0.2">
      <c r="H179" s="1"/>
      <c r="I179" s="1"/>
      <c r="J179" s="1"/>
      <c r="K179" s="1"/>
      <c r="L179" s="1"/>
    </row>
    <row r="180" spans="8:12" x14ac:dyDescent="0.2">
      <c r="H180" s="1"/>
      <c r="I180" s="1"/>
      <c r="J180" s="1"/>
      <c r="K180" s="1"/>
      <c r="L180" s="1"/>
    </row>
    <row r="181" spans="8:12" x14ac:dyDescent="0.2">
      <c r="H181" s="1"/>
      <c r="I181" s="1"/>
      <c r="J181" s="1"/>
      <c r="K181" s="1"/>
      <c r="L181" s="1"/>
    </row>
    <row r="182" spans="8:12" x14ac:dyDescent="0.2">
      <c r="H182" s="1"/>
      <c r="I182" s="1"/>
      <c r="J182" s="1"/>
      <c r="K182" s="1"/>
      <c r="L182" s="1"/>
    </row>
    <row r="183" spans="8:12" x14ac:dyDescent="0.2">
      <c r="H183" s="1"/>
      <c r="I183" s="1"/>
      <c r="J183" s="1"/>
      <c r="K183" s="1"/>
      <c r="L183" s="1"/>
    </row>
    <row r="184" spans="8:12" x14ac:dyDescent="0.2">
      <c r="H184" s="1"/>
      <c r="I184" s="1"/>
      <c r="J184" s="1"/>
      <c r="K184" s="1"/>
      <c r="L184" s="1"/>
    </row>
    <row r="185" spans="8:12" x14ac:dyDescent="0.2">
      <c r="H185" s="1"/>
      <c r="I185" s="1"/>
      <c r="J185" s="1"/>
      <c r="K185" s="1"/>
      <c r="L185" s="1"/>
    </row>
    <row r="186" spans="8:12" x14ac:dyDescent="0.2">
      <c r="H186" s="1"/>
      <c r="I186" s="1"/>
      <c r="J186" s="1"/>
      <c r="K186" s="1"/>
      <c r="L186" s="1"/>
    </row>
    <row r="187" spans="8:12" x14ac:dyDescent="0.2">
      <c r="H187" s="1"/>
      <c r="I187" s="1"/>
      <c r="J187" s="1"/>
      <c r="K187" s="1"/>
      <c r="L187" s="1"/>
    </row>
    <row r="188" spans="8:12" x14ac:dyDescent="0.2">
      <c r="H188" s="1"/>
      <c r="I188" s="1"/>
      <c r="J188" s="1"/>
      <c r="K188" s="1"/>
      <c r="L188" s="1"/>
    </row>
  </sheetData>
  <sheetProtection password="B724" sheet="1" objects="1" scenarios="1"/>
  <mergeCells count="4">
    <mergeCell ref="E1:F1"/>
    <mergeCell ref="H2:L2"/>
    <mergeCell ref="A1:C1"/>
    <mergeCell ref="A2:A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structionTenderSerialNumber xmlns="a46656d4-8850-49b3-aebd-68bd05f7f43d">2</InstructionTenderSerialNumber>
    <TaxCatchAll xmlns="a46656d4-8850-49b3-aebd-68bd05f7f43d">
      <Value>830</Value>
      <Value>1215</Value>
      <Value>826</Value>
    </TaxCatchAll>
    <IsMainInstractionFile xmlns="a46656d4-8850-49b3-aebd-68bd05f7f43d">false</IsMainInstractionFile>
    <KeyWords xmlns="a46656d4-8850-49b3-aebd-68bd05f7f43d"> </KeyWords>
    <b4010fb2b504417f80252ccc15783efe xmlns="a46656d4-8850-49b3-aebd-68bd05f7f43d">
      <Terms xmlns="http://schemas.microsoft.com/office/infopath/2007/PartnerControls">
        <TermInfo xmlns="http://schemas.microsoft.com/office/infopath/2007/PartnerControls">
          <TermName xmlns="http://schemas.microsoft.com/office/infopath/2007/PartnerControls">סוגי מכרזים והתקשרויות</TermName>
          <TermId xmlns="http://schemas.microsoft.com/office/infopath/2007/PartnerControls">d985df69-1f61-4741-a481-47086d7a3610</TermId>
        </TermInfo>
      </Terms>
    </b4010fb2b504417f80252ccc15783efe>
    <OriginalsFilesNames xmlns="a46656d4-8850-49b3-aebd-68bd05f7f43d">סימולטור לחישוב עלות שכר למעסיק - שמירה</OriginalsFilesNames>
    <NameSigned xmlns="a46656d4-8850-49b3-aebd-68bd05f7f43d">דני מור</NameSigned>
    <Reference xmlns="a46656d4-8850-49b3-aebd-68bd05f7f43d">1</Reference>
    <AdditionalDocumentSerialNumber xmlns="a46656d4-8850-49b3-aebd-68bd05f7f43d">3</AdditionalDocumentSerialNumber>
    <OriginalName xmlns="a46656d4-8850-49b3-aebd-68bd05f7f43d"> </OriginalName>
    <ValidFromDate xmlns="a46656d4-8850-49b3-aebd-68bd05f7f43d">2021-07-06T21:00:00+00:00</ValidFromDate>
    <HendlesDevision xmlns="a46656d4-8850-49b3-aebd-68bd05f7f43d"> </HendlesDevision>
    <InfoTypeTitle xmlns="a46656d4-8850-49b3-aebd-68bd05f7f43d">הודעה</InfoTypeTitle>
    <i282c1dec52e435ba40569f48c3269eb xmlns="a46656d4-8850-49b3-aebd-68bd05f7f43d">
      <Terms xmlns="http://schemas.microsoft.com/office/infopath/2007/PartnerControls">
        <TermInfo xmlns="http://schemas.microsoft.com/office/infopath/2007/PartnerControls">
          <TermName xmlns="http://schemas.microsoft.com/office/infopath/2007/PartnerControls">התקשרויות ורכישות</TermName>
          <TermId xmlns="http://schemas.microsoft.com/office/infopath/2007/PartnerControls">7cfcd438-a4d0-4b45-8a46-cb9b61061c07</TermId>
        </TermInfo>
      </Terms>
    </i282c1dec52e435ba40569f48c3269eb>
    <nab11dae78434cc3b325be5ea13887b1 xmlns="a46656d4-8850-49b3-aebd-68bd05f7f43d">
      <Terms xmlns="http://schemas.microsoft.com/office/infopath/2007/PartnerControls">
        <TermInfo xmlns="http://schemas.microsoft.com/office/infopath/2007/PartnerControls">
          <TermName xmlns="http://schemas.microsoft.com/office/infopath/2007/PartnerControls">התקשרויות מיוחדות</TermName>
          <TermId xmlns="http://schemas.microsoft.com/office/infopath/2007/PartnerControls">b378baed-b584-4548-9f5c-798228e1e5ca</TermId>
        </TermInfo>
      </Terms>
    </nab11dae78434cc3b325be5ea13887b1>
    <IsValid xmlns="a46656d4-8850-49b3-aebd-68bd05f7f43d">true</IsValid>
    <ChapterNumber xmlns="a46656d4-8850-49b3-aebd-68bd05f7f43d">7</ChapterNumber>
    <Attachmens xmlns="a46656d4-8850-49b3-aebd-68bd05f7f43d" xsi:nil="true"/>
    <EditionNumber xmlns="a46656d4-8850-49b3-aebd-68bd05f7f43d">19</EditionNumber>
    <InfoType xmlns="a46656d4-8850-49b3-aebd-68bd05f7f43d">1</InfoType>
    <DocumentName xmlns="a46656d4-8850-49b3-aebd-68bd05f7f43d">סימולטור לחישוב עלות שכר למעסיק - שמירה</DocumentName>
    <ExpirationDate xmlns="a46656d4-8850-49b3-aebd-68bd05f7f43d" xsi:nil="true"/>
    <SecondaryChapterNumber xmlns="a46656d4-8850-49b3-aebd-68bd05f7f43d">3</SecondaryChapterNumber>
    <SubsectionNumber xmlns="a46656d4-8850-49b3-aebd-68bd05f7f43d">9</SubsectionNumber>
  </documentManagement>
</p:properties>
</file>

<file path=customXml/item2.xml><?xml version="1.0" encoding="utf-8"?>
<ct:contentTypeSchema xmlns:ct="http://schemas.microsoft.com/office/2006/metadata/contentType" xmlns:ma="http://schemas.microsoft.com/office/2006/metadata/properties/metaAttributes" ct:_="" ma:_="" ma:contentTypeName="הוראות תכם" ma:contentTypeID="0x010100A33EC907DE42CD44920AA3A9056885F2003B7EF355B5076B4E9DB3308B94EC08BD" ma:contentTypeVersion="16" ma:contentTypeDescription="" ma:contentTypeScope="" ma:versionID="fccd4087fbc2f8b758cf109b4d48cbb5">
  <xsd:schema xmlns:xsd="http://www.w3.org/2001/XMLSchema" xmlns:xs="http://www.w3.org/2001/XMLSchema" xmlns:p="http://schemas.microsoft.com/office/2006/metadata/properties" xmlns:ns2="a46656d4-8850-49b3-aebd-68bd05f7f43d" targetNamespace="http://schemas.microsoft.com/office/2006/metadata/properties" ma:root="true" ma:fieldsID="2b6b34f8bc696bbbd65421006d4f6f16" ns2:_="">
    <xsd:import namespace="a46656d4-8850-49b3-aebd-68bd05f7f43d"/>
    <xsd:element name="properties">
      <xsd:complexType>
        <xsd:sequence>
          <xsd:element name="documentManagement">
            <xsd:complexType>
              <xsd:all>
                <xsd:element ref="ns2:TaxCatchAll" minOccurs="0"/>
                <xsd:element ref="ns2:TaxCatchAllLabel" minOccurs="0"/>
                <xsd:element ref="ns2:b4010fb2b504417f80252ccc15783efe" minOccurs="0"/>
                <xsd:element ref="ns2:i282c1dec52e435ba40569f48c3269eb" minOccurs="0"/>
                <xsd:element ref="ns2:nab11dae78434cc3b325be5ea13887b1" minOccurs="0"/>
                <xsd:element ref="ns2:Reference" minOccurs="0"/>
                <xsd:element ref="ns2:IsValid" minOccurs="0"/>
                <xsd:element ref="ns2:IsMainInstractionFile" minOccurs="0"/>
                <xsd:element ref="ns2:HendlesDevision" minOccurs="0"/>
                <xsd:element ref="ns2:EditionNumber" minOccurs="0"/>
                <xsd:element ref="ns2:InstructionTenderSerialNumber" minOccurs="0"/>
                <xsd:element ref="ns2:AdditionalDocumentSerialNumber" minOccurs="0"/>
                <xsd:element ref="ns2:ChapterNumber" minOccurs="0"/>
                <xsd:element ref="ns2:SecondaryChapterNumber" minOccurs="0"/>
                <xsd:element ref="ns2:SubsectionNumber" minOccurs="0"/>
                <xsd:element ref="ns2:InfoType" minOccurs="0"/>
                <xsd:element ref="ns2:KeyWords" minOccurs="0"/>
                <xsd:element ref="ns2:Attachmens" minOccurs="0"/>
                <xsd:element ref="ns2:DocumentName" minOccurs="0"/>
                <xsd:element ref="ns2:NameSigned" minOccurs="0"/>
                <xsd:element ref="ns2:OriginalName" minOccurs="0"/>
                <xsd:element ref="ns2:InfoTypeTitle" minOccurs="0"/>
                <xsd:element ref="ns2:OriginalsFilesNames" minOccurs="0"/>
                <xsd:element ref="ns2:ExpirationDate" minOccurs="0"/>
                <xsd:element ref="ns2:ValidFrom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TaxCatchAll" ma:index="8" nillable="true" ma:displayName="עמודת 'תפוס הכל' של טקסונומיה"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עמודת 'תפוס הכל' של טקסונומיה1"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b4010fb2b504417f80252ccc15783efe" ma:index="10" nillable="true" ma:taxonomy="true" ma:internalName="b4010fb2b504417f80252ccc15783efe" ma:taxonomyFieldName="MMDSecondaryChapterName" ma:displayName="MMD שם פרק משני" ma:default="" ma:fieldId="{b4010fb2-b504-417f-8025-2ccc15783efe}"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i282c1dec52e435ba40569f48c3269eb" ma:index="12" nillable="true" ma:taxonomy="true" ma:internalName="i282c1dec52e435ba40569f48c3269eb" ma:taxonomyFieldName="MMDMainChapterName" ma:displayName="MMD שם פרק ראשי" ma:default="" ma:fieldId="{2282c1de-c52e-435b-a405-69f48c3269eb}"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nab11dae78434cc3b325be5ea13887b1" ma:index="14" nillable="true" ma:taxonomy="true" ma:internalName="nab11dae78434cc3b325be5ea13887b1" ma:taxonomyFieldName="MMDTakamChapter" ma:displayName="MMD שם תת פרק" ma:default="" ma:fieldId="{7ab11dae-7843-4cc3-b325-be5ea13887b1}"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Reference" ma:index="16" nillable="true" ma:displayName="אסמכתא" ma:internalName="Reference">
      <xsd:simpleType>
        <xsd:restriction base="dms:Text">
          <xsd:maxLength value="255"/>
        </xsd:restriction>
      </xsd:simpleType>
    </xsd:element>
    <xsd:element name="IsValid" ma:index="17" nillable="true" ma:displayName="בתוקף כן/לא" ma:default="1" ma:internalName="IsValid">
      <xsd:simpleType>
        <xsd:restriction base="dms:Boolean"/>
      </xsd:simpleType>
    </xsd:element>
    <xsd:element name="IsMainInstractionFile" ma:index="18" nillable="true" ma:displayName="האם קובץ הוראה ראשי" ma:default="1" ma:internalName="IsMainInstractionFile">
      <xsd:simpleType>
        <xsd:restriction base="dms:Boolean"/>
      </xsd:simpleType>
    </xsd:element>
    <xsd:element name="HendlesDevision" ma:index="19" nillable="true" ma:displayName="חטיבה מטפלת" ma:internalName="HendlesDevision">
      <xsd:simpleType>
        <xsd:restriction base="dms:Text">
          <xsd:maxLength value="255"/>
        </xsd:restriction>
      </xsd:simpleType>
    </xsd:element>
    <xsd:element name="EditionNumber" ma:index="20" nillable="true" ma:displayName="מספר מהדורה" ma:internalName="EditionNumber" ma:percentage="FALSE">
      <xsd:simpleType>
        <xsd:restriction base="dms:Number"/>
      </xsd:simpleType>
    </xsd:element>
    <xsd:element name="InstructionTenderSerialNumber" ma:index="21" nillable="true" ma:displayName="מספר סידורי הוראה/מכרז" ma:internalName="InstructionTenderSerialNumber" ma:percentage="FALSE">
      <xsd:simpleType>
        <xsd:restriction base="dms:Number"/>
      </xsd:simpleType>
    </xsd:element>
    <xsd:element name="AdditionalDocumentSerialNumber" ma:index="22" nillable="true" ma:displayName="מספר סידורי מסמך נוסף" ma:internalName="AdditionalDocumentSerialNumber" ma:percentage="FALSE">
      <xsd:simpleType>
        <xsd:restriction base="dms:Number"/>
      </xsd:simpleType>
    </xsd:element>
    <xsd:element name="ChapterNumber" ma:index="23" nillable="true" ma:displayName="מספר פרק" ma:internalName="ChapterNumber" ma:percentage="FALSE">
      <xsd:simpleType>
        <xsd:restriction base="dms:Number"/>
      </xsd:simpleType>
    </xsd:element>
    <xsd:element name="SecondaryChapterNumber" ma:index="24" nillable="true" ma:displayName="מספר פרק משני" ma:internalName="SecondaryChapterNumber" ma:percentage="FALSE">
      <xsd:simpleType>
        <xsd:restriction base="dms:Number"/>
      </xsd:simpleType>
    </xsd:element>
    <xsd:element name="SubsectionNumber" ma:index="25" nillable="true" ma:displayName="מספר תת פרק" ma:internalName="SubsectionNumber" ma:percentage="FALSE">
      <xsd:simpleType>
        <xsd:restriction base="dms:Number"/>
      </xsd:simpleType>
    </xsd:element>
    <xsd:element name="InfoType" ma:index="26" nillable="true" ma:displayName="סוג מידע" ma:internalName="InfoType" ma:percentage="FALSE">
      <xsd:simpleType>
        <xsd:restriction base="dms:Number"/>
      </xsd:simpleType>
    </xsd:element>
    <xsd:element name="KeyWords" ma:index="27" nillable="true" ma:displayName="רשימת מילות מפתח" ma:internalName="KeyWords" ma:readOnly="false">
      <xsd:simpleType>
        <xsd:restriction base="dms:Note"/>
      </xsd:simpleType>
    </xsd:element>
    <xsd:element name="Attachmens" ma:index="28" nillable="true" ma:displayName="רשימת קבצים מצורפים" ma:internalName="Attachmens" ma:readOnly="false">
      <xsd:simpleType>
        <xsd:restriction base="dms:Note"/>
      </xsd:simpleType>
    </xsd:element>
    <xsd:element name="DocumentName" ma:index="29" nillable="true" ma:displayName="שם המסמך" ma:internalName="DocumentName">
      <xsd:simpleType>
        <xsd:restriction base="dms:Text">
          <xsd:maxLength value="255"/>
        </xsd:restriction>
      </xsd:simpleType>
    </xsd:element>
    <xsd:element name="NameSigned" ma:index="30" nillable="true" ma:displayName="שם חתום" ma:internalName="NameSigned">
      <xsd:simpleType>
        <xsd:restriction base="dms:Text">
          <xsd:maxLength value="255"/>
        </xsd:restriction>
      </xsd:simpleType>
    </xsd:element>
    <xsd:element name="OriginalName" ma:index="31" nillable="true" ma:displayName="שם מקורי" ma:internalName="OriginalName">
      <xsd:simpleType>
        <xsd:restriction base="dms:Text">
          <xsd:maxLength value="255"/>
        </xsd:restriction>
      </xsd:simpleType>
    </xsd:element>
    <xsd:element name="InfoTypeTitle" ma:index="32" nillable="true" ma:displayName="שם סוג מידע" ma:internalName="InfoTypeTitle">
      <xsd:simpleType>
        <xsd:restriction base="dms:Text">
          <xsd:maxLength value="255"/>
        </xsd:restriction>
      </xsd:simpleType>
    </xsd:element>
    <xsd:element name="OriginalsFilesNames" ma:index="33" nillable="true" ma:displayName="שמות קבצים מקוריים" ma:internalName="OriginalsFilesNames" ma:readOnly="false">
      <xsd:simpleType>
        <xsd:restriction base="dms:Note"/>
      </xsd:simpleType>
    </xsd:element>
    <xsd:element name="ExpirationDate" ma:index="34" nillable="true" ma:displayName="תאריך תום תוקף" ma:format="DateOnly" ma:internalName="ExpirationDate">
      <xsd:simpleType>
        <xsd:restriction base="dms:DateTime"/>
      </xsd:simpleType>
    </xsd:element>
    <xsd:element name="ValidFromDate" ma:index="35" nillable="true" ma:displayName="בתוקף מתאריך" ma:format="DateOnly" ma:internalName="ValidFrom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2C456C-BA87-4603-8E6A-ED77A1DBB18F}">
  <ds:schemaRef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a46656d4-8850-49b3-aebd-68bd05f7f43d"/>
    <ds:schemaRef ds:uri="http://www.w3.org/XML/1998/namespace"/>
    <ds:schemaRef ds:uri="http://purl.org/dc/dcmitype/"/>
  </ds:schemaRefs>
</ds:datastoreItem>
</file>

<file path=customXml/itemProps2.xml><?xml version="1.0" encoding="utf-8"?>
<ds:datastoreItem xmlns:ds="http://schemas.openxmlformats.org/officeDocument/2006/customXml" ds:itemID="{DEECE5F4-02A6-44F7-965E-A47DFD6A3B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2E9A5-2575-410C-8041-9CA0E74FD4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מחשבון שמירה ואבטחה</vt:lpstr>
      <vt:lpstr>נתוני עזר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אדי שמש</dc:creator>
  <cp:lastModifiedBy>דנה בן ראובן</cp:lastModifiedBy>
  <dcterms:created xsi:type="dcterms:W3CDTF">2020-03-10T14:58:51Z</dcterms:created>
  <dcterms:modified xsi:type="dcterms:W3CDTF">2021-07-28T15:40:38Z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0x010100A33EC907DE42CD44920AA3A9056885F2003B7EF355B5076B4E9DB3308B94EC08BD</vt:lpwstr>
  </property>
  <property fmtid="{D5CDD505-2E9C-101B-9397-08002B2CF9AE}" pid="3" name="MMDTakamChapter">
    <vt:lpwstr>1215;#התקשרויות מיוחדות|b378baed-b584-4548-9f5c-798228e1e5ca</vt:lpwstr>
  </property>
  <property fmtid="{D5CDD505-2E9C-101B-9397-08002B2CF9AE}" pid="4" name="MMDSecondaryChapterName">
    <vt:lpwstr>830;#סוגי מכרזים והתקשרויות|d985df69-1f61-4741-a481-47086d7a3610</vt:lpwstr>
  </property>
  <property fmtid="{D5CDD505-2E9C-101B-9397-08002B2CF9AE}" pid="5" name="MMDMainChapterName">
    <vt:lpwstr>826;#התקשרויות ורכישות|7cfcd438-a4d0-4b45-8a46-cb9b61061c07</vt:lpwstr>
  </property>
</Properties>
</file>